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enne_projektmappe"/>
  <mc:AlternateContent xmlns:mc="http://schemas.openxmlformats.org/markup-compatibility/2006">
    <mc:Choice Requires="x15">
      <x15ac:absPath xmlns:x15ac="http://schemas.microsoft.com/office/spreadsheetml/2010/11/ac" url="https://skat.sharepoint.com/sites/org_4998/Delte dokumenter/Projekter/Diverse/ØR aug 2026/Dataark/"/>
    </mc:Choice>
  </mc:AlternateContent>
  <xr:revisionPtr revIDLastSave="106" documentId="8_{717C2A69-C556-4251-A8CC-79900A621ECD}" xr6:coauthVersionLast="47" xr6:coauthVersionMax="47" xr10:uidLastSave="{BED6A748-6802-43EE-99EB-17E161FCC4B5}"/>
  <bookViews>
    <workbookView xWindow="-120" yWindow="-120" windowWidth="29040" windowHeight="15720" tabRatio="725" xr2:uid="{00000000-000D-0000-FFFF-FFFF00000000}"/>
  </bookViews>
  <sheets>
    <sheet name="Forside" sheetId="1" r:id="rId1"/>
    <sheet name="Figur 3.1" sheetId="40" r:id="rId2"/>
    <sheet name="Figur 3.2" sheetId="39" r:id="rId3"/>
    <sheet name="Figur 3.3" sheetId="38" r:id="rId4"/>
    <sheet name="Figur 3.4" sheetId="37" r:id="rId5"/>
    <sheet name="Figur 3.5" sheetId="36" r:id="rId6"/>
    <sheet name="Figur 3.6" sheetId="35" r:id="rId7"/>
    <sheet name="Figur 3.7" sheetId="34" r:id="rId8"/>
    <sheet name="Figur 3.8" sheetId="33" r:id="rId9"/>
    <sheet name="Figur 3.9" sheetId="32" r:id="rId10"/>
    <sheet name="Figur 3.10" sheetId="31" r:id="rId11"/>
    <sheet name="Figur 3.11" sheetId="30" r:id="rId12"/>
    <sheet name="Figur 3.12" sheetId="29" r:id="rId13"/>
    <sheet name="Figur 3.13" sheetId="28" r:id="rId14"/>
    <sheet name="Figur 3.14" sheetId="27" r:id="rId15"/>
    <sheet name="Figur 3.15" sheetId="26" r:id="rId16"/>
    <sheet name="Figur 3.16" sheetId="25" r:id="rId17"/>
    <sheet name="Figur 3.17" sheetId="24" r:id="rId18"/>
    <sheet name="Figur 3.18" sheetId="23" r:id="rId19"/>
    <sheet name="Figur 3.19" sheetId="22" r:id="rId20"/>
    <sheet name="Figur 3.20" sheetId="21" r:id="rId21"/>
    <sheet name="Figur 3.21" sheetId="20" r:id="rId22"/>
    <sheet name="Figur 3.22" sheetId="19" r:id="rId23"/>
    <sheet name="Figur 3.23" sheetId="18" r:id="rId24"/>
    <sheet name="Figur 3.24" sheetId="17" r:id="rId25"/>
    <sheet name="Figur 3.25" sheetId="16" r:id="rId26"/>
    <sheet name="Figur 3.26" sheetId="15" r:id="rId27"/>
    <sheet name="Figur 3.27" sheetId="14" r:id="rId28"/>
    <sheet name="Figur 3.28" sheetId="13" r:id="rId29"/>
    <sheet name="Figur 3.29" sheetId="12" r:id="rId30"/>
    <sheet name="Figur 3.30" sheetId="11" r:id="rId31"/>
    <sheet name="Figur 3.31" sheetId="10" r:id="rId32"/>
    <sheet name="Figur 3.32" sheetId="9" r:id="rId33"/>
    <sheet name="Figur 3.33" sheetId="8" r:id="rId34"/>
    <sheet name="Figur 3.34" sheetId="7" r:id="rId35"/>
    <sheet name="Boks 3.3, figur a" sheetId="6" r:id="rId36"/>
    <sheet name="Boks 3.3, figur b" sheetId="5" r:id="rId37"/>
    <sheet name="Boks 3.5, figur a" sheetId="4" r:id="rId38"/>
    <sheet name="Boks 3.5, figur b" sheetId="3"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0" l="1"/>
  <c r="F5" i="10" s="1"/>
  <c r="G5" i="10" s="1"/>
  <c r="H5" i="10" s="1"/>
  <c r="I5" i="10" s="1"/>
  <c r="J5" i="10" s="1"/>
  <c r="K5" i="10" s="1"/>
  <c r="L5" i="10" s="1"/>
  <c r="M5" i="10" s="1"/>
  <c r="N5" i="10" s="1"/>
  <c r="O5" i="10" s="1"/>
  <c r="P5" i="10" s="1"/>
  <c r="Q5" i="10" s="1"/>
  <c r="R5" i="10" s="1"/>
  <c r="S5" i="10" s="1"/>
  <c r="T5" i="10" s="1"/>
  <c r="U5" i="10" s="1"/>
  <c r="D5" i="10"/>
  <c r="GL5" i="21" l="1"/>
  <c r="GK5" i="21"/>
  <c r="GJ5" i="21"/>
  <c r="GI5" i="21"/>
  <c r="GH5" i="21"/>
  <c r="GG5" i="21"/>
  <c r="GF5" i="21"/>
  <c r="GE5" i="21"/>
  <c r="GD5" i="21"/>
  <c r="GC5" i="21"/>
  <c r="GB5" i="21"/>
  <c r="GA5" i="21"/>
  <c r="FZ5" i="21"/>
  <c r="FY5" i="21"/>
  <c r="FX5" i="21"/>
  <c r="FW5" i="21"/>
  <c r="FV5" i="21"/>
  <c r="FU5" i="21"/>
  <c r="FT5" i="21"/>
  <c r="FS5" i="21"/>
  <c r="FR5" i="21"/>
  <c r="FQ5" i="21"/>
  <c r="FP5" i="21"/>
  <c r="FO5" i="21"/>
  <c r="FN5" i="21"/>
  <c r="FM5" i="21"/>
  <c r="FL5" i="21"/>
  <c r="FK5" i="21"/>
  <c r="FJ5" i="21"/>
  <c r="FI5" i="21"/>
  <c r="FH5" i="21"/>
  <c r="FG5" i="21"/>
  <c r="FF5" i="21"/>
  <c r="FE5" i="21"/>
  <c r="FD5" i="21"/>
  <c r="FC5" i="21"/>
  <c r="FB5" i="21"/>
  <c r="FA5" i="21"/>
  <c r="EZ5" i="21"/>
  <c r="EY5" i="21"/>
  <c r="EX5" i="21"/>
  <c r="EW5" i="21"/>
  <c r="EV5" i="21"/>
  <c r="EU5" i="21"/>
  <c r="ET5" i="21"/>
  <c r="ES5" i="21"/>
  <c r="ER5" i="21"/>
  <c r="EQ5" i="21"/>
  <c r="EP5" i="21"/>
  <c r="EO5" i="21"/>
  <c r="EN5" i="21"/>
  <c r="EM5" i="21"/>
  <c r="EL5" i="21"/>
  <c r="EK5" i="21"/>
  <c r="EJ5" i="21"/>
  <c r="EI5" i="21"/>
  <c r="EH5" i="21"/>
  <c r="EG5" i="21"/>
  <c r="EF5" i="21"/>
  <c r="EE5" i="21"/>
  <c r="ED5" i="21"/>
  <c r="EC5" i="21"/>
  <c r="EB5" i="21"/>
  <c r="EA5" i="21"/>
  <c r="DZ5" i="21"/>
  <c r="DY5" i="21"/>
  <c r="DX5" i="21"/>
  <c r="DW5" i="21"/>
  <c r="DV5" i="21"/>
  <c r="DU5" i="21"/>
  <c r="DT5" i="21"/>
  <c r="DS5" i="21"/>
  <c r="DR5" i="21"/>
  <c r="DQ5" i="21"/>
  <c r="DP5" i="21"/>
  <c r="DO5" i="21"/>
  <c r="DN5" i="21"/>
  <c r="DM5" i="21"/>
  <c r="DL5" i="21"/>
  <c r="DK5" i="21"/>
  <c r="DJ5" i="21"/>
  <c r="DI5" i="21"/>
  <c r="DH5" i="21"/>
  <c r="DG5" i="21"/>
  <c r="DF5" i="21"/>
  <c r="DE5" i="21"/>
  <c r="DD5" i="21"/>
  <c r="DC5" i="21"/>
  <c r="DB5" i="21"/>
  <c r="DA5" i="21"/>
  <c r="CZ5" i="21"/>
  <c r="CY5" i="21"/>
  <c r="CX5" i="21"/>
  <c r="CW5" i="21"/>
  <c r="CV5" i="21"/>
  <c r="CU5" i="21"/>
  <c r="CT5" i="21"/>
  <c r="CS5" i="21"/>
  <c r="CR5" i="21"/>
  <c r="CQ5" i="21"/>
  <c r="CP5" i="21"/>
  <c r="CO5" i="21"/>
  <c r="CN5" i="21"/>
  <c r="CM5" i="21"/>
  <c r="CL5" i="21"/>
  <c r="CK5" i="21"/>
  <c r="CJ5" i="21"/>
  <c r="CI5" i="21"/>
  <c r="CH5" i="21"/>
  <c r="CG5" i="21"/>
  <c r="CF5" i="21"/>
  <c r="CE5" i="21"/>
  <c r="CD5" i="21"/>
  <c r="CC5" i="21"/>
  <c r="CB5" i="21"/>
  <c r="CA5" i="21"/>
  <c r="BZ5" i="21"/>
  <c r="BY5" i="21"/>
  <c r="BX5" i="21"/>
  <c r="BW5" i="21"/>
  <c r="BV5" i="21"/>
  <c r="BU5" i="21"/>
  <c r="BT5" i="21"/>
  <c r="BS5" i="21"/>
  <c r="BR5" i="21"/>
  <c r="BQ5" i="21"/>
  <c r="BP5" i="21"/>
  <c r="BO5" i="21"/>
  <c r="BN5" i="21"/>
  <c r="BM5" i="21"/>
  <c r="BL5" i="21"/>
  <c r="BK5" i="21"/>
  <c r="BJ5" i="21"/>
  <c r="BI5" i="21"/>
  <c r="BH5" i="21"/>
  <c r="BG5" i="21"/>
  <c r="BF5" i="21"/>
  <c r="BE5" i="21"/>
  <c r="BD5" i="21"/>
  <c r="BC5" i="21"/>
  <c r="BB5" i="21"/>
  <c r="BA5" i="21"/>
  <c r="AZ5" i="21"/>
  <c r="AY5" i="21"/>
  <c r="AX5" i="21"/>
  <c r="AW5" i="21"/>
  <c r="AV5" i="21"/>
  <c r="AU5" i="21"/>
  <c r="AT5" i="21"/>
  <c r="AS5" i="21"/>
  <c r="AR5" i="21"/>
  <c r="AQ5" i="21"/>
  <c r="AP5" i="21"/>
  <c r="AO5" i="21"/>
  <c r="AN5" i="21"/>
  <c r="AM5" i="21"/>
  <c r="AL5" i="21"/>
  <c r="AK5" i="21"/>
  <c r="AJ5" i="21"/>
  <c r="AI5" i="21"/>
  <c r="AH5" i="21"/>
  <c r="AG5" i="21"/>
  <c r="AF5" i="21"/>
  <c r="AE5" i="21"/>
  <c r="AD5" i="21"/>
  <c r="AC5" i="21"/>
  <c r="AB5" i="21"/>
  <c r="AA5" i="21"/>
  <c r="Z5" i="21"/>
  <c r="Y5" i="21"/>
  <c r="X5" i="21"/>
  <c r="W5" i="21"/>
  <c r="V5" i="21"/>
  <c r="U5" i="21"/>
  <c r="T5" i="21"/>
  <c r="S5" i="21"/>
  <c r="R5" i="21"/>
  <c r="Q5" i="21"/>
  <c r="P5" i="21"/>
  <c r="O5" i="21"/>
  <c r="N5" i="21"/>
  <c r="M5" i="21"/>
  <c r="L5" i="21"/>
  <c r="K5" i="21"/>
  <c r="J5" i="21"/>
  <c r="I5" i="21"/>
  <c r="H5" i="21"/>
  <c r="G5" i="21"/>
  <c r="F5" i="21"/>
  <c r="E5" i="21"/>
  <c r="D5" i="21"/>
  <c r="C5" i="21"/>
  <c r="D5" i="25" l="1"/>
  <c r="E5" i="25"/>
  <c r="F5" i="25"/>
  <c r="G5" i="25"/>
  <c r="H5" i="25"/>
  <c r="I5" i="25"/>
  <c r="J5" i="25"/>
  <c r="K5" i="25"/>
  <c r="L5" i="25"/>
  <c r="M5" i="25"/>
  <c r="N5" i="25"/>
  <c r="O5" i="25"/>
  <c r="P5" i="25"/>
  <c r="Q5" i="25"/>
  <c r="R5" i="25"/>
  <c r="S5" i="25"/>
  <c r="T5" i="25"/>
  <c r="U5" i="25"/>
  <c r="V5" i="25"/>
  <c r="W5" i="25"/>
  <c r="X5" i="25"/>
  <c r="Y5" i="25"/>
  <c r="Z5" i="25"/>
  <c r="C5" i="25"/>
</calcChain>
</file>

<file path=xl/sharedStrings.xml><?xml version="1.0" encoding="utf-8"?>
<sst xmlns="http://schemas.openxmlformats.org/spreadsheetml/2006/main" count="706" uniqueCount="537">
  <si>
    <t>Figurer</t>
  </si>
  <si>
    <t>Tilbage til  forsiden</t>
  </si>
  <si>
    <t>Økonomisk Redegørelse, August 2026</t>
  </si>
  <si>
    <t>Kapitel 3</t>
  </si>
  <si>
    <t>Boks 3.5, figur b Økonomisk Redegørelse, August 2026</t>
  </si>
  <si>
    <t>Løbende årlige omkostninger</t>
  </si>
  <si>
    <t>Boks 3.5, figur a Økonomisk Redegørelse, August 2026</t>
  </si>
  <si>
    <t>Omstillingsomkostninger</t>
  </si>
  <si>
    <t>Boks 3.3, figur b Økonomisk Redegørelse, August 2026</t>
  </si>
  <si>
    <t xml:space="preserve">Tilbagegang i timeproduktiviteten i flere af de største SMV-underbrancher </t>
  </si>
  <si>
    <t>Boks 3.3, figur a Økonomisk Redegørelse, August 2026</t>
  </si>
  <si>
    <t>Højere produktivitetsvækst i de store virksomheder i forhold til SMV'er afspejer både sammensætning og forskelle inden for brancher</t>
  </si>
  <si>
    <t>Figur 3.34 Økonomisk Redegørelse, August 2026</t>
  </si>
  <si>
    <t>Betydelige brancheforskelle i brugen af kunstig intelligens, især for SMV’er</t>
  </si>
  <si>
    <t>Figur 3.33 Økonomisk Redegørelse, August 2026</t>
  </si>
  <si>
    <t>Høj brug af kunstig intelligens på tværs af virksomhedsstørrelser i Danmark</t>
  </si>
  <si>
    <t>Figur 3.32 Økonomisk Redegørelse, August 2026</t>
  </si>
  <si>
    <t>Der investeres relativt mindre i de senere kapitalrejsningsfaser i Danmark</t>
  </si>
  <si>
    <t>Figur 3.31 Økonomisk Redegørelse, August 2026</t>
  </si>
  <si>
    <t>Højt omfang af venturekapital de seneste år</t>
  </si>
  <si>
    <t>Figur 3.30 Økonomisk Redegørelse, August 2026</t>
  </si>
  <si>
    <t xml:space="preserve">… og omfanget af nye bank- og realkreditudlån til SMV’erne er faldet </t>
  </si>
  <si>
    <t>Figur 3.29 Økonomisk Redegørelse, August 2026</t>
  </si>
  <si>
    <t>Mindre virksomheder er i højere grad begrænset af finansielle forhold…</t>
  </si>
  <si>
    <t>Figur 3.28 Økonomisk Redegørelse, August 2026</t>
  </si>
  <si>
    <t>… og svagt faldende for SMV’erne på tværs af hovedbrancher</t>
  </si>
  <si>
    <t>Figur 3.27 Økonomisk Redegørelse, August 2026</t>
  </si>
  <si>
    <t>Lønkvoterne har været svagt faldende i SMV’erne…</t>
  </si>
  <si>
    <t>Figur 3.26 Økonomisk Redegørelse, August 2026</t>
  </si>
  <si>
    <t>Virksomheder med højere soliditetsgrad er mere tilbøjelige til at overleve</t>
  </si>
  <si>
    <t>Figur 3.25 Økonomisk Redegørelse, August 2026</t>
  </si>
  <si>
    <t>Andelen af SMV’er med lav soliditetsgrad er faldet</t>
  </si>
  <si>
    <t>Figur 3.24 Økonomisk Redegørelse, August 2026</t>
  </si>
  <si>
    <t xml:space="preserve">… og få tabte job fra indskrænkninger og lukninger </t>
  </si>
  <si>
    <t>Figur 3.23 Økonomisk Redegørelse, August 2026</t>
  </si>
  <si>
    <t>Forholdsvis få lukkede SMV’er…</t>
  </si>
  <si>
    <t>Figur 3.22 Økonomisk Redegørelse, August 2026</t>
  </si>
  <si>
    <t xml:space="preserve">Danmark er gået fra at have relativt mange til relativt få nyopstartede virksomheder </t>
  </si>
  <si>
    <t>Figur 3.21 Økonomisk Redegørelse, August 2026</t>
  </si>
  <si>
    <t>Der har været færre nyetablerede virksomheder i de fleste hovedbrancher</t>
  </si>
  <si>
    <t>Figur 3.20 Økonomisk Redegørelse, August 2026</t>
  </si>
  <si>
    <t xml:space="preserve">Der er blevet etableret færre nye virksomheder siden 2021 </t>
  </si>
  <si>
    <t>Figur 3.19 Økonomisk Redegørelse, August 2026</t>
  </si>
  <si>
    <t>… afspejler høje prisstigninger</t>
  </si>
  <si>
    <t>Figur 3.18 Økonomisk Redegørelse, August 2026</t>
  </si>
  <si>
    <t>Stor forskel på nominel og real produktivitetsvækst…</t>
  </si>
  <si>
    <t>Figur 3.17 Økonomisk Redegørelse, August 2026</t>
  </si>
  <si>
    <t>Store virksomheder i øget grad hentet arbejdskraft fra SMV’erne</t>
  </si>
  <si>
    <t>Figur 3.16 Økonomisk Redegørelse, August 2026</t>
  </si>
  <si>
    <t xml:space="preserve">SMV’er har i øget grad haft sværere ved at rekruttere end store virksomheder </t>
  </si>
  <si>
    <t>Figur 3.15 Økonomisk Redegørelse, August 2026</t>
  </si>
  <si>
    <t xml:space="preserve">Mange SMV’er har haft omtrent uændret antal ansatte de seneste år </t>
  </si>
  <si>
    <t>Figur 3.14 Økonomisk Redegørelse, August 2026</t>
  </si>
  <si>
    <t>Svækket beskæftigelsesudvikling på tværs af brancher i SMV’erne</t>
  </si>
  <si>
    <t>Figur 3.13 Økonomisk Redegørelse, August 2026</t>
  </si>
  <si>
    <t xml:space="preserve">… og særligt efter 2022 har fremgangen i SMV’erne været afdæmpet </t>
  </si>
  <si>
    <t>Figur 3.12 Økonomisk Redegørelse, August 2026</t>
  </si>
  <si>
    <t xml:space="preserve">Mindre beskæftigelsesvækst i SMV’erne end tidligere… </t>
  </si>
  <si>
    <t>Figur 3.11 Økonomisk Redegørelse, August 2026</t>
  </si>
  <si>
    <t>Lavere vækst i SMV’erne på tværs af brancher</t>
  </si>
  <si>
    <t>Figur 3.10 Økonomisk Redegørelse, August 2026</t>
  </si>
  <si>
    <t>Indenlandsk efterspørgsel er vigtigere i SMV-tunge brancher</t>
  </si>
  <si>
    <t>Figur 3.9 Økonomisk Redegørelse, August 2026</t>
  </si>
  <si>
    <t>Privatforbruget har udviklet sig svagt i Danmark sammenlignet med eksportmarkederne</t>
  </si>
  <si>
    <t>Figur 3.8 Økonomisk Redegørelse, August 2026</t>
  </si>
  <si>
    <t>… men lav i faste priser</t>
  </si>
  <si>
    <t>Figur 3.7 Økonomisk Redegørelse, August 2026</t>
  </si>
  <si>
    <t>Nominel BVT-vækst i SMV’erne har været på linje med tidligere perioder…</t>
  </si>
  <si>
    <t>Figur 3.6 Økonomisk Redegørelse, August 2026</t>
  </si>
  <si>
    <t>2023 var første år siden finanskrisen med tilbagegang i SMV’ernes BVT i faste priser</t>
  </si>
  <si>
    <t>Figur 3.5 Økonomisk Redegørelse, August 2026</t>
  </si>
  <si>
    <t>Lavest andel ansatte i SMV’er i hovedstads- og storbykommunerne</t>
  </si>
  <si>
    <t>Figur 3.4 Økonomisk Redegørelse, August 2026</t>
  </si>
  <si>
    <t>Flere erhvervsfagligt uddannede og færre med lang videregående uddannelse i SMV’erne</t>
  </si>
  <si>
    <t>Figur 3.3 Økonomisk Redegørelse, August 2026</t>
  </si>
  <si>
    <t>…og fylder meget i de fleste brancher i Danmark</t>
  </si>
  <si>
    <t>Figur 3.2 Økonomisk Redegørelse, August 2026</t>
  </si>
  <si>
    <t>SMV’er udgør over halvdelen af beskæftigelsen i de vesteuropæiske lande…</t>
  </si>
  <si>
    <t>Figur 3.1 Økonomisk Redegørelse, August 2026</t>
  </si>
  <si>
    <t>SMV’erne udgør mere end halvdelen af omsætningen og beskæftiger mere end halvdelen af de ansatte i private erhverv</t>
  </si>
  <si>
    <t>Figur 3.1, SMV’erne udgør mere end halvdelen af omsætningen og beskæftiger mere end halvdelen af de ansatte i private erhverv</t>
  </si>
  <si>
    <t>Figur 3.2, SMV’er udgør over halvdelen af beskæftigelsen i de vesteuropæiske lande…</t>
  </si>
  <si>
    <t>Figur 3.3, …og fylder meget i de fleste brancher i Danmark</t>
  </si>
  <si>
    <t>Figur 3.4, Flere erhvervsfagligt uddannede og færre med lang videregående uddannelse i SMV’erne</t>
  </si>
  <si>
    <t>Figur 3.5, Lavest andel ansatte i SMV’er i hovedstads- og storbykommunerne</t>
  </si>
  <si>
    <t>Figur 3.6, 2023 var første år siden finanskrisen med tilbagegang i SMV’ernes BVT i faste priser</t>
  </si>
  <si>
    <t>Figur 3.7, Nominel BVT-vækst i SMV’erne har været på linje med tidligere perioder…</t>
  </si>
  <si>
    <t>Figur 3.8, … men lav i faste priser</t>
  </si>
  <si>
    <t>Figur 3.9, Privatforbruget har udviklet sig svagt i Danmark sammenlignet med eksportmarkederne</t>
  </si>
  <si>
    <t>Figur 3.10, Indenlandsk efterspørgsel er vigtigere i SMV-tunge brancher</t>
  </si>
  <si>
    <t>Figur 3.11, Lavere vækst i SMV’erne på tværs af brancher</t>
  </si>
  <si>
    <t xml:space="preserve">Figur 3.12, Mindre beskæftigelsesvækst i SMV’erne end tidligere… </t>
  </si>
  <si>
    <t xml:space="preserve">Figur 3.13, … og særligt efter 2022 har fremgangen i SMV’erne været afdæmpet </t>
  </si>
  <si>
    <t>Figur 3.14, Svækket beskæftigelsesudvikling på tværs af brancher i SMV’erne</t>
  </si>
  <si>
    <t xml:space="preserve">Figur 3.15, Mange SMV’er har haft omtrent uændret antal ansatte de seneste år </t>
  </si>
  <si>
    <t xml:space="preserve">Figur 3.16, SMV’er har i øget grad haft sværere ved at rekruttere end store virksomheder </t>
  </si>
  <si>
    <t>Figur 3.17, Store virksomheder i øget grad hentet arbejdskraft fra SMV’erne</t>
  </si>
  <si>
    <t>Figur 3.18, Stor forskel på nominel og real produktivitetsvækst…</t>
  </si>
  <si>
    <t>Figur 3.19, … afspejler høje prisstigninger</t>
  </si>
  <si>
    <t xml:space="preserve">Figur 3.20, Der er blevet etableret færre nye virksomheder siden 2021 </t>
  </si>
  <si>
    <t>Figur 3.21, Der har været færre nyetablerede virksomheder i de fleste hovedbrancher</t>
  </si>
  <si>
    <t xml:space="preserve">Figur 3.22, Danmark er gået fra at have relativt mange til relativt få nyopstartede virksomheder </t>
  </si>
  <si>
    <t>Figur 3.23, Forholdsvis få lukkede SMV’er…</t>
  </si>
  <si>
    <t xml:space="preserve">Figur 3.24, … og få tabte job fra indskrænkninger og lukninger </t>
  </si>
  <si>
    <t>Figur 3.25, Andelen af SMV’er med lav soliditetsgrad er faldet</t>
  </si>
  <si>
    <t>Figur 3.26, Virksomheder med højere soliditetsgrad er mere tilbøjelige til at overleve</t>
  </si>
  <si>
    <t>Figur 3.27, Lønkvoterne har været svagt faldende i SMV’erne…</t>
  </si>
  <si>
    <t>Figur 3.28, … og svagt faldende for SMV’erne på tværs af hovedbrancher</t>
  </si>
  <si>
    <t>Figur 3.29, Mindre virksomheder er i højere grad begrænset af finansielle forhold…</t>
  </si>
  <si>
    <t xml:space="preserve">Figur 3.30, … og omfanget af nye bank- og realkreditudlån til SMV’erne er faldet </t>
  </si>
  <si>
    <t>Figur 3.31, Højt omfang af venturekapital de seneste år</t>
  </si>
  <si>
    <t>Figur 3.32, Der investeres relativt mindre i de senere kapitalrejsningsfaser i Danmark</t>
  </si>
  <si>
    <t>Figur 3.33, Høj brug af kunstig intelligens på tværs af virksomhedsstørrelser i Danmark</t>
  </si>
  <si>
    <t>Figur 3.34, Betydelige brancheforskelle i brugen af kunstig intelligens, især for SMV’er</t>
  </si>
  <si>
    <t>Boks 3.3, figur a, Højere produktivitetsvækst i de store virksomheder i forhold til SMV'er afspejer både sammensætning og forskelle inden for brancher</t>
  </si>
  <si>
    <t xml:space="preserve">Boks 3.3, figur b, Tilbagegang i timeproduktiviteten i flere af de største SMV-underbrancher </t>
  </si>
  <si>
    <t>Boks 3.5, figur a, Omstillingsomkostninger</t>
  </si>
  <si>
    <t>Boks 3.5, figur b, Løbende årlige omkostninger</t>
  </si>
  <si>
    <t>Alle værdier er vist afrundet</t>
  </si>
  <si>
    <t>Virksomheder</t>
  </si>
  <si>
    <t>Fuldtidsansatte</t>
  </si>
  <si>
    <t>Omsætning</t>
  </si>
  <si>
    <t>Mikrovirksomheder</t>
  </si>
  <si>
    <t>Små virksomheder</t>
  </si>
  <si>
    <t>Mellemstore virksomheder</t>
  </si>
  <si>
    <t>Store virksomheder</t>
  </si>
  <si>
    <r>
      <t>Kilde:</t>
    </r>
    <r>
      <rPr>
        <sz val="10"/>
        <color theme="1"/>
        <rFont val="Arial"/>
        <family val="2"/>
      </rPr>
      <t xml:space="preserve"> Danmarks Statistik og egne beregninger.</t>
    </r>
  </si>
  <si>
    <t>Pct.</t>
  </si>
  <si>
    <t>Pct. af private virksomheder</t>
  </si>
  <si>
    <t>USA*</t>
  </si>
  <si>
    <t>Frankrig</t>
  </si>
  <si>
    <t>Tyskland</t>
  </si>
  <si>
    <t>Sverige</t>
  </si>
  <si>
    <t>Nederlandene</t>
  </si>
  <si>
    <t>Belgien</t>
  </si>
  <si>
    <t>Finland</t>
  </si>
  <si>
    <t>Danmark</t>
  </si>
  <si>
    <t>Østrig</t>
  </si>
  <si>
    <t>Spanien</t>
  </si>
  <si>
    <t>Norge</t>
  </si>
  <si>
    <t>Italien</t>
  </si>
  <si>
    <t>Pct. af beskæftigelsen</t>
  </si>
  <si>
    <r>
      <t>Kilde:</t>
    </r>
    <r>
      <rPr>
        <sz val="10"/>
        <color theme="1"/>
        <rFont val="Arial"/>
        <family val="2"/>
      </rPr>
      <t xml:space="preserve"> OECD, BLS, Danmarks Statistik og egne beregninger.</t>
    </r>
  </si>
  <si>
    <t>Industri, råstof mv.</t>
  </si>
  <si>
    <t>Erhvervssservice</t>
  </si>
  <si>
    <t>Handel, transport</t>
  </si>
  <si>
    <t>Information mv.</t>
  </si>
  <si>
    <t>Kultur, fritid mv.</t>
  </si>
  <si>
    <t>Bygge og anlæg</t>
  </si>
  <si>
    <t>Fast ejendom</t>
  </si>
  <si>
    <t>Landbrug mv.</t>
  </si>
  <si>
    <r>
      <t>Anm.:</t>
    </r>
    <r>
      <rPr>
        <sz val="10"/>
        <color theme="1"/>
        <rFont val="Arial"/>
        <family val="2"/>
      </rPr>
      <t xml:space="preserve"> Der vises data for 2024 for virksomheder med mindre end 250 fuldtidsansatte ifølge den generelle firmastatistik fra Danmarks Statistik.</t>
    </r>
  </si>
  <si>
    <t>SMV'ernes andel i pct.</t>
  </si>
  <si>
    <t>1-9</t>
  </si>
  <si>
    <t>10-49</t>
  </si>
  <si>
    <t>50-249</t>
  </si>
  <si>
    <t>250-999</t>
  </si>
  <si>
    <t>Grundskole</t>
  </si>
  <si>
    <t>Gymnasie</t>
  </si>
  <si>
    <t>Erhvervsfaglig</t>
  </si>
  <si>
    <t>KVU/MVU</t>
  </si>
  <si>
    <t>Antal ansatte</t>
  </si>
  <si>
    <t>Pct. af lønmodtagere</t>
  </si>
  <si>
    <t>Hovedstadskommune</t>
  </si>
  <si>
    <t>Storbykommune</t>
  </si>
  <si>
    <t>Provinsbykommune</t>
  </si>
  <si>
    <t>Landkommune</t>
  </si>
  <si>
    <t>Oplandskommune</t>
  </si>
  <si>
    <t>Andel ansatte i SMV'er</t>
  </si>
  <si>
    <r>
      <t>Anm.:</t>
    </r>
    <r>
      <rPr>
        <sz val="10"/>
        <color theme="1"/>
        <rFont val="Arial"/>
        <family val="2"/>
      </rPr>
      <t xml:space="preserve"> Tallene er for 2025 for privat sektor og er baseret på arbejdsstedskommuner. Fordeling på type af kommune følger Danmarks Statistiks afgrænsning.</t>
    </r>
  </si>
  <si>
    <t>BVT i løbende priser</t>
  </si>
  <si>
    <t>BVT i faste priser</t>
  </si>
  <si>
    <r>
      <t>Anm.:</t>
    </r>
    <r>
      <rPr>
        <sz val="10"/>
        <color theme="1"/>
        <rFont val="Arial"/>
        <family val="2"/>
      </rPr>
      <t xml:space="preserve"> Se bilag om datagrundlag for beskrivelse af data og forbehold.</t>
    </r>
  </si>
  <si>
    <t xml:space="preserve">SMV'er </t>
  </si>
  <si>
    <t>2005-2019</t>
  </si>
  <si>
    <t>2020-2024</t>
  </si>
  <si>
    <t>Årlig vækst i BVT, løbende priser, pct.</t>
  </si>
  <si>
    <t>Årlig vækst i BVT, faste priser, pct.</t>
  </si>
  <si>
    <t>Danmarks privatforbrug</t>
  </si>
  <si>
    <t>Eksportvægtet privatforbrug</t>
  </si>
  <si>
    <r>
      <t>Kilde:</t>
    </r>
    <r>
      <rPr>
        <sz val="10"/>
        <color theme="1"/>
        <rFont val="Arial"/>
        <family val="2"/>
      </rPr>
      <t xml:space="preserve"> Danmarks Statistik, Macrobond og egne beregninger.</t>
    </r>
  </si>
  <si>
    <t>Indeks (2019=100)</t>
  </si>
  <si>
    <r>
      <t>Anm.:</t>
    </r>
    <r>
      <rPr>
        <sz val="10"/>
        <color theme="1"/>
        <rFont val="Arial"/>
        <family val="2"/>
      </rPr>
      <t xml:space="preserve"> Det eksportvægtede privatforbrug er baseret på privatforbruget i 35 lande, vægtet med landets andel af dansk eksport i 2024. Kina indgår ikke i det eksportvægtede privatforbrug, da privatforbruget ikke opgøres i det kinesiske nationalregnskab.</t>
    </r>
  </si>
  <si>
    <t>Landbrug</t>
  </si>
  <si>
    <t>Råstofindv.</t>
  </si>
  <si>
    <t>Industri</t>
  </si>
  <si>
    <t>Energiforsyning</t>
  </si>
  <si>
    <t>Vandforsyning</t>
  </si>
  <si>
    <t>Handel</t>
  </si>
  <si>
    <t>Transport</t>
  </si>
  <si>
    <t>Restauration mv.</t>
  </si>
  <si>
    <t>Inf. og kom.</t>
  </si>
  <si>
    <t>Finansiering</t>
  </si>
  <si>
    <t>Ejendomshandel</t>
  </si>
  <si>
    <t>Viden-
service</t>
  </si>
  <si>
    <t>Operationel service</t>
  </si>
  <si>
    <t>Kultur og fritid</t>
  </si>
  <si>
    <t>Andre serviceydelser</t>
  </si>
  <si>
    <t>Andel indenlandsk efterspørgelse ift. endelig anvendelse</t>
  </si>
  <si>
    <t>Andel SMV'er i branche</t>
  </si>
  <si>
    <t>Rengøring mv.</t>
  </si>
  <si>
    <t>SMV'er</t>
  </si>
  <si>
    <t>Store virksomheder (ekskl. megavirksomheder)</t>
  </si>
  <si>
    <t>Megavirksomheder</t>
  </si>
  <si>
    <t>Gennemsnit 2015-2019</t>
  </si>
  <si>
    <t>Gennemsnit 2020-2025</t>
  </si>
  <si>
    <r>
      <t>Anm.:</t>
    </r>
    <r>
      <rPr>
        <sz val="10"/>
        <color theme="1"/>
        <rFont val="Arial"/>
        <family val="2"/>
      </rPr>
      <t xml:space="preserve"> Tallene viser fuldtidslønmodtagere i den privat sektor. Virksomhedsstørrelser er opgjort på baggrund af antallet af ansatte pr. CVR-nummer i BFL-registret. Årsvæksten er vist for december året forinden til december i det angivne slut-år. </t>
    </r>
  </si>
  <si>
    <t>Industri og forsyning</t>
  </si>
  <si>
    <t>Handel og transport mv.</t>
  </si>
  <si>
    <t>Erhvervsservice</t>
  </si>
  <si>
    <t>Øvrige</t>
  </si>
  <si>
    <t>2015-
2019</t>
  </si>
  <si>
    <t>2020-
2022</t>
  </si>
  <si>
    <t>2023-
2025</t>
  </si>
  <si>
    <r>
      <t>Anm.:</t>
    </r>
    <r>
      <rPr>
        <sz val="10"/>
        <color theme="1"/>
        <rFont val="Arial"/>
        <family val="2"/>
      </rPr>
      <t xml:space="preserve"> Årsvæksten er vist for december året forinden til december i slutåret.</t>
    </r>
  </si>
  <si>
    <t>2012K1</t>
  </si>
  <si>
    <t>2012K2</t>
  </si>
  <si>
    <t>2012K3</t>
  </si>
  <si>
    <t>2012K4</t>
  </si>
  <si>
    <t>2013K1</t>
  </si>
  <si>
    <t>2013K2</t>
  </si>
  <si>
    <t>2013K3</t>
  </si>
  <si>
    <t>2013K4</t>
  </si>
  <si>
    <t>2014K1</t>
  </si>
  <si>
    <t>2014K2</t>
  </si>
  <si>
    <t>2014K3</t>
  </si>
  <si>
    <t>2014K4</t>
  </si>
  <si>
    <t>2015K1</t>
  </si>
  <si>
    <t>2015K2</t>
  </si>
  <si>
    <t>2015K3</t>
  </si>
  <si>
    <t>2015K4</t>
  </si>
  <si>
    <t>2016K1</t>
  </si>
  <si>
    <t>2016K2</t>
  </si>
  <si>
    <t>2016K3</t>
  </si>
  <si>
    <t>2016K4</t>
  </si>
  <si>
    <t>2017K1</t>
  </si>
  <si>
    <t>2017K2</t>
  </si>
  <si>
    <t>2017K3</t>
  </si>
  <si>
    <t>2017K4</t>
  </si>
  <si>
    <t>2018K1</t>
  </si>
  <si>
    <t>2018K2</t>
  </si>
  <si>
    <t>2018K3</t>
  </si>
  <si>
    <t>2018K4</t>
  </si>
  <si>
    <t>2019K1</t>
  </si>
  <si>
    <t>2019K2</t>
  </si>
  <si>
    <t>2019K3</t>
  </si>
  <si>
    <t>2019K4</t>
  </si>
  <si>
    <t>2020K1</t>
  </si>
  <si>
    <t>2020K2</t>
  </si>
  <si>
    <t>2020K3</t>
  </si>
  <si>
    <t>2020K4</t>
  </si>
  <si>
    <t>2021K1</t>
  </si>
  <si>
    <t>2021K2</t>
  </si>
  <si>
    <t>2021K3</t>
  </si>
  <si>
    <t>2021K4</t>
  </si>
  <si>
    <t>2022K1</t>
  </si>
  <si>
    <t>2022K2</t>
  </si>
  <si>
    <t>2022K3</t>
  </si>
  <si>
    <t>2022K4</t>
  </si>
  <si>
    <t>2023K1</t>
  </si>
  <si>
    <t>2023K2</t>
  </si>
  <si>
    <t>2023K3</t>
  </si>
  <si>
    <t>2023K4</t>
  </si>
  <si>
    <t>2024K1</t>
  </si>
  <si>
    <t>2024K2</t>
  </si>
  <si>
    <t>2024K3</t>
  </si>
  <si>
    <t>2024K4</t>
  </si>
  <si>
    <t>2025K1</t>
  </si>
  <si>
    <t>2025K2</t>
  </si>
  <si>
    <t>2025K3</t>
  </si>
  <si>
    <t>2025K4</t>
  </si>
  <si>
    <t>Andel SMV'er med omtrent uændret beskæftigelse</t>
  </si>
  <si>
    <r>
      <t>Anm.:</t>
    </r>
    <r>
      <rPr>
        <sz val="10"/>
        <color theme="1"/>
        <rFont val="Arial"/>
        <family val="2"/>
      </rPr>
      <t xml:space="preserve"> </t>
    </r>
    <r>
      <rPr>
        <b/>
        <sz val="10"/>
        <color theme="1"/>
        <rFont val="Arial"/>
        <family val="2"/>
      </rPr>
      <t xml:space="preserve"> </t>
    </r>
    <r>
      <rPr>
        <sz val="10"/>
        <color theme="1"/>
        <rFont val="Arial"/>
        <family val="2"/>
      </rPr>
      <t xml:space="preserve">Tallene angiver andelen af SMV’er med uændret beskæftigelse virksomheder, der ikke har haft en stigning eller et fald i antallet af ansatte mellem to kvartaler på mere end 2 pct. (som opgjort i BFL-registret). Der medtages kun virksomheder i privat sektor og med 5 ansatte eller flere. Andelen er målt for mikro, små og mellemstore virksomheder, sæsonkorrigeret og derefter vægtet sammen på baggrund af antallet af beskæftigede i de tre grupperinger. </t>
    </r>
  </si>
  <si>
    <t>Forgæves rekrutteringsrate, pct.</t>
  </si>
  <si>
    <r>
      <t>Anm.:</t>
    </r>
    <r>
      <rPr>
        <sz val="10"/>
        <color theme="1"/>
        <rFont val="Arial"/>
        <family val="2"/>
      </rPr>
      <t xml:space="preserve"> SMV’er er sammenvejet på baggrund af antal besvarelser for virksomhedstørrelser med henholdsvis under 50 ansatte og mellem 50 og 250 ansatte. Tallene vises som et fire-kvartalers-glidende gennemsnit. Den forgæves rekrutteringsrate angiver andelen af virksomheder, der har haft et stillingsopslag, som ikke har fået besat stillingen, eller som har måtte ansætte en medarbejder med en anden profil end ønsket.</t>
    </r>
  </si>
  <si>
    <t>Fra SMV til stor virksomhed</t>
  </si>
  <si>
    <t>Fra stor virksomhed til SMV</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</si>
  <si>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</si>
  <si>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</si>
  <si>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</si>
  <si>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</si>
  <si>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</si>
  <si>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</si>
  <si>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</si>
  <si>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</si>
  <si>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</si>
  <si>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</si>
  <si>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</si>
  <si>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</si>
  <si>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</si>
  <si>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</si>
  <si>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</si>
  <si>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</si>
  <si>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</si>
  <si>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</si>
  <si>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</si>
  <si>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</si>
  <si>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</si>
  <si>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</si>
  <si>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</si>
  <si>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</si>
  <si>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</si>
  <si>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</si>
  <si>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</si>
  <si>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</si>
  <si>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</si>
  <si>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</si>
  <si>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</si>
  <si>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</si>
  <si>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</si>
  <si>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</si>
  <si>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</si>
  <si>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</si>
  <si>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</si>
  <si>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</si>
  <si>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</si>
  <si>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</si>
  <si>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</si>
  <si>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</si>
  <si>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</si>
  <si>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</si>
  <si>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</si>
  <si>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</si>
  <si>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</si>
  <si>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</si>
  <si>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</si>
  <si>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</si>
  <si>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</si>
  <si>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</si>
  <si>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</si>
  <si>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</si>
  <si>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</si>
  <si>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</si>
  <si>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</si>
  <si>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</si>
  <si>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</si>
  <si>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</si>
  <si>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</si>
  <si>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</si>
  <si>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</si>
  <si>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</si>
  <si>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</si>
  <si>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</si>
  <si>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</si>
  <si>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</si>
  <si>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</si>
  <si>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</si>
  <si>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</si>
  <si>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</si>
  <si>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</si>
  <si>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</si>
  <si>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</si>
  <si>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</si>
  <si>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</si>
  <si>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</si>
  <si>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</si>
  <si>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</si>
  <si>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</si>
  <si>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</si>
  <si>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</si>
  <si>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</si>
  <si>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</si>
  <si>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</si>
  <si>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</si>
  <si>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</si>
  <si>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</si>
  <si>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</si>
  <si>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</si>
  <si>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</si>
  <si>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</si>
  <si>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</si>
  <si>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</si>
  <si>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</si>
  <si>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</si>
  <si>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</si>
  <si>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</si>
  <si>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</si>
  <si>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</si>
  <si>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</si>
  <si>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</si>
  <si>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</si>
  <si>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</si>
  <si>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</si>
  <si>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</si>
  <si>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</si>
  <si>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2024M1</t>
  </si>
  <si>
    <t>2024M2</t>
  </si>
  <si>
    <t>2024M3</t>
  </si>
  <si>
    <t>2024M4</t>
  </si>
  <si>
    <t>2024M5</t>
  </si>
  <si>
    <t>2024M6</t>
  </si>
  <si>
    <t>2024M7</t>
  </si>
  <si>
    <t>2024M8</t>
  </si>
  <si>
    <t>2024M9</t>
  </si>
  <si>
    <t>2024M10</t>
  </si>
  <si>
    <t>2024M11</t>
  </si>
  <si>
    <t>2024M12</t>
  </si>
  <si>
    <t>2025M1</t>
  </si>
  <si>
    <t>2025M2</t>
  </si>
  <si>
    <t>2025M3</t>
  </si>
  <si>
    <t>2025M4</t>
  </si>
  <si>
    <t>2025M5</t>
  </si>
  <si>
    <t>2025M6</t>
  </si>
  <si>
    <t>2025M7</t>
  </si>
  <si>
    <t>2025M8</t>
  </si>
  <si>
    <t>2025M9</t>
  </si>
  <si>
    <t>2025M10</t>
  </si>
  <si>
    <t>2025M11</t>
  </si>
  <si>
    <t>2025M12</t>
  </si>
  <si>
    <t>1.000 lønmodtagere</t>
  </si>
  <si>
    <t>Nettoskifte fra SMV til stor (h. akse)</t>
  </si>
  <si>
    <t>Løbende priser</t>
  </si>
  <si>
    <t>Faste priser</t>
  </si>
  <si>
    <t>2005-
2019</t>
  </si>
  <si>
    <r>
      <t xml:space="preserve">Kilde: </t>
    </r>
    <r>
      <rPr>
        <sz val="10"/>
        <color theme="1"/>
        <rFont val="Arial"/>
        <family val="2"/>
      </rPr>
      <t>Danmarks Statistik og egne beregninger.</t>
    </r>
  </si>
  <si>
    <t>Årlig vækst i timeproduktivitet, pct.</t>
  </si>
  <si>
    <r>
      <t xml:space="preserve">Anm.: </t>
    </r>
    <r>
      <rPr>
        <sz val="10"/>
        <color theme="1"/>
        <rFont val="Arial"/>
        <family val="2"/>
      </rPr>
      <t>Timeproduktiviteten er opgjort som BVT pr. arbejdstime. Se bilag om datagrundlag for beskrivelse af data.</t>
    </r>
  </si>
  <si>
    <t>Værdiskabelse, løbende priser</t>
  </si>
  <si>
    <t>Arbejdstimer</t>
  </si>
  <si>
    <t>Prisudvikling</t>
  </si>
  <si>
    <t>Vækstbidrag, pct.-point</t>
  </si>
  <si>
    <t>Nystartede private virksomheder med ansatte</t>
  </si>
  <si>
    <t>Handel og transport</t>
  </si>
  <si>
    <t>Information og kom.</t>
  </si>
  <si>
    <t>Undervisn. og sundhed</t>
  </si>
  <si>
    <t>Ejendomshandel mv.</t>
  </si>
  <si>
    <t>Finansiering og forsikring</t>
  </si>
  <si>
    <t>2015-2019</t>
  </si>
  <si>
    <t>2022-2023</t>
  </si>
  <si>
    <t>EU</t>
  </si>
  <si>
    <t>Portugal</t>
  </si>
  <si>
    <t>Nye virksomheder som andel af alle aktive, pct.</t>
  </si>
  <si>
    <r>
      <t>Anm.:</t>
    </r>
    <r>
      <rPr>
        <sz val="10"/>
        <color theme="1"/>
        <rFont val="Arial"/>
        <family val="2"/>
      </rPr>
      <t xml:space="preserve"> Tallene er baseret på en opgørelse fra Eurostat for industrien, byggeriet og markedsmæssige tjenester. Opgørelsen stemmer omtrent overens med størrelsesordenen ved brug af metoden i figur 3.20 og 3.21, men tallene kan ikke sammenholdes 1:1. Der er et databrud i opgørelsen fra 2020 til 2021, og der findes ikke data for EU som helhed før 2021. </t>
    </r>
  </si>
  <si>
    <r>
      <t>Kilde:</t>
    </r>
    <r>
      <rPr>
        <sz val="10"/>
        <color theme="1"/>
        <rFont val="Arial"/>
        <family val="2"/>
      </rPr>
      <t xml:space="preserve"> Eurostat og egne beregninger.</t>
    </r>
  </si>
  <si>
    <t>SMV-virksomhedslukninger</t>
  </si>
  <si>
    <t>Pct. af virksomheder</t>
  </si>
  <si>
    <r>
      <t>Anm.:</t>
    </r>
    <r>
      <rPr>
        <sz val="10"/>
        <color theme="1"/>
        <rFont val="Arial"/>
        <family val="2"/>
      </rPr>
      <t xml:space="preserve"> Tallene er baseret på lønmodtagerregisteret BFL og viser antallet af SMV’er, der udtræder af registeret, dvs. der ikke længere har lønmodtageransatte i det viste år, men som havde det året forinden (opgjort som antallet af lukkede SMV’er relativt til antallet af SMV’er med over 1 ansat i SMV’er året forinden). </t>
    </r>
  </si>
  <si>
    <t>Indskrænkninger</t>
  </si>
  <si>
    <t>Virksomhedslukninger</t>
  </si>
  <si>
    <t>Jobtab i SMV'er, pct. af lønmodtagerbeskæftigelse</t>
  </si>
  <si>
    <r>
      <t>Anm.:</t>
    </r>
    <r>
      <rPr>
        <sz val="10"/>
        <color theme="1"/>
        <rFont val="Arial"/>
        <family val="2"/>
      </rPr>
      <t xml:space="preserve"> Tallene er baseret på lønmodtagerregisteret BFL og viser antallet af job, der mistes, som følge af de SMV-virksomheder, der enten lukker eller får færre ansatte fra det ene år til det næste (indskrænkninger). </t>
    </r>
  </si>
  <si>
    <t>Andel af virksomheder med lav soliditetsgrad, pct.</t>
  </si>
  <si>
    <t>SMV, lav soliditet</t>
  </si>
  <si>
    <t>SMV, høj soliditet</t>
  </si>
  <si>
    <t>Store, høj soliditet</t>
  </si>
  <si>
    <t>Overlevelsesrate, pct.</t>
  </si>
  <si>
    <r>
      <t>Anm.:</t>
    </r>
    <r>
      <rPr>
        <sz val="10"/>
        <color theme="1"/>
        <rFont val="Arial"/>
        <family val="2"/>
      </rPr>
      <t xml:space="preserve"> Se bilag om datagrundlag for en nærmere beskrivelse af data. Soliditetsgraden er opgjort som egenkapitalen i pct. af aktiver i alt, begge ultimo året. ”lav soliditetsgrad” omfatter virksomheder med en soliditetsgrad under 20 pct. og ”høj soliditetsgrad” omfatter virksomheder med en soliditetsgrad over 40 pct. Overlevelsesgraden er vist til og med 2021, da regnskabsstatistikken for juridiske enheder (FIRE) ikke foreligger for senere år. Regnskabsstatistikken opgjort for økonomiske enheder (FIRE_OK) dækker derimod 2019-2024. Det kan være en udfordring at følge de samme enkeltvirksomheder over længere perioder efter 2021, da definitionen af en virksomhed varierer over de to opgørelser.</t>
    </r>
  </si>
  <si>
    <r>
      <t>Anm.:</t>
    </r>
    <r>
      <rPr>
        <sz val="10"/>
        <color theme="1"/>
        <rFont val="Arial"/>
        <family val="2"/>
      </rPr>
      <t xml:space="preserve"> Se bilag om datagrundlag for en nærmere beskrivelse af data. Soliditetsgraden er opgjort som egenkapitalen i pct. af aktiver i alt, begge ultimo året. ”lav soliditetsgrad” omfatter virksomheder med en soliditetsgrad under 20 pct.</t>
    </r>
  </si>
  <si>
    <t>Virksomheder i alt</t>
  </si>
  <si>
    <t>Pct. af BVT</t>
  </si>
  <si>
    <t>Store virksomheder (ekskl. mega)</t>
  </si>
  <si>
    <r>
      <t>Anm.:</t>
    </r>
    <r>
      <rPr>
        <sz val="10"/>
        <color theme="1"/>
        <rFont val="Arial"/>
        <family val="2"/>
      </rPr>
      <t xml:space="preserve"> Se bilag om datagrundlag for beskrivelse af data</t>
    </r>
  </si>
  <si>
    <t>I alt</t>
  </si>
  <si>
    <t>Tjenesteerhverv</t>
  </si>
  <si>
    <t>Nye bank- og realkreditudlån til SMV'er</t>
  </si>
  <si>
    <t>Mia. kr. (2020-priser)</t>
  </si>
  <si>
    <t>SMV-andel af nye bank- og realkreditudlån (h. akse), pct.</t>
  </si>
  <si>
    <r>
      <t>Anm.:</t>
    </r>
    <r>
      <rPr>
        <sz val="10"/>
        <color theme="1"/>
        <rFont val="Arial"/>
        <family val="2"/>
      </rPr>
      <t xml:space="preserve"> Tallene viser new business lending for SMV’er i Danmark som opgjort af OECD, der omfatter både bank- og realkreditudlån. Udlån er priskorrigeret med BVT-deflatoren. </t>
    </r>
  </si>
  <si>
    <t>Timeproduktivitet, løbende priser (h. akse), gns. årlig vækst, pct.</t>
  </si>
  <si>
    <t>Timeproduktivitet, faste priser (h. akse), gns. årlig vækst, pct.</t>
  </si>
  <si>
    <r>
      <t>Kilde:</t>
    </r>
    <r>
      <rPr>
        <sz val="10"/>
        <color theme="1"/>
        <rFont val="Arial"/>
        <family val="2"/>
      </rPr>
      <t xml:space="preserve"> Danmarks Statistik, OECD og egne beregninger.</t>
    </r>
  </si>
  <si>
    <t>Venturekapital</t>
  </si>
  <si>
    <t>Pct. af BNP</t>
  </si>
  <si>
    <r>
      <t xml:space="preserve">Kilde: </t>
    </r>
    <r>
      <rPr>
        <sz val="10"/>
        <color theme="1"/>
        <rFont val="Arial"/>
        <family val="2"/>
      </rPr>
      <t>Invest Europe</t>
    </r>
    <r>
      <rPr>
        <b/>
        <sz val="10"/>
        <color theme="1"/>
        <rFont val="Arial"/>
        <family val="2"/>
      </rPr>
      <t>,</t>
    </r>
    <r>
      <rPr>
        <sz val="10"/>
        <color theme="1"/>
        <rFont val="Arial"/>
        <family val="2"/>
      </rPr>
      <t xml:space="preserve"> Danmarks Statistik og egne beregninger.</t>
    </r>
  </si>
  <si>
    <t>Seed</t>
  </si>
  <si>
    <t>Start-up</t>
  </si>
  <si>
    <t>Later stage</t>
  </si>
  <si>
    <t>Accelerationskapital</t>
  </si>
  <si>
    <t>Polen</t>
  </si>
  <si>
    <t>Irland</t>
  </si>
  <si>
    <t>Schweiz</t>
  </si>
  <si>
    <t>Storbritannien</t>
  </si>
  <si>
    <t>Estland</t>
  </si>
  <si>
    <t>Canada</t>
  </si>
  <si>
    <t>USA</t>
  </si>
  <si>
    <r>
      <t>Kilde:</t>
    </r>
    <r>
      <rPr>
        <sz val="10"/>
        <color theme="1"/>
        <rFont val="Arial"/>
        <family val="2"/>
      </rPr>
      <t xml:space="preserve"> Invest Europe, Danmarks Statistik og egne beregninger.</t>
    </r>
  </si>
  <si>
    <r>
      <t>Anm.:</t>
    </r>
    <r>
      <rPr>
        <sz val="10"/>
        <color theme="1"/>
        <rFont val="Arial"/>
        <family val="2"/>
      </rPr>
      <t xml:space="preserve"> Venturekapital er opdelt i henholdsvis seed-, start-up-, later stage- og accelerationsinvesteringer og målt for perioden 2020-2025. For Canada og USA findes ikke tal for accelerationsinvesteringer. </t>
    </r>
  </si>
  <si>
    <t>10-49 ansatte</t>
  </si>
  <si>
    <t>50-249 ansatte</t>
  </si>
  <si>
    <t>Mere end 250 ansatte</t>
  </si>
  <si>
    <t>Virksomheder, der anvender kunstig intelligens, pct.</t>
  </si>
  <si>
    <t>50-99 ansatte</t>
  </si>
  <si>
    <t>100-249 ansatte</t>
  </si>
  <si>
    <t>250 ansatte og derover</t>
  </si>
  <si>
    <r>
      <t>Anm.:</t>
    </r>
    <r>
      <rPr>
        <sz val="10"/>
        <color theme="1"/>
        <rFont val="Arial"/>
        <family val="2"/>
      </rPr>
      <t xml:space="preserve"> Tallene angiver andelen af virksomheder, der anvender mindst én form for kunstig intelligens. Tallene er baseret på Eurostats og Danmarks Statistiks spørgeskemaundersøgelse om IT-anvendelse i virksomheder</t>
    </r>
    <r>
      <rPr>
        <b/>
        <sz val="10"/>
        <color theme="1"/>
        <rFont val="Arial"/>
        <family val="2"/>
      </rPr>
      <t>.</t>
    </r>
  </si>
  <si>
    <t>Store: inden-for-branche overpræstation</t>
  </si>
  <si>
    <t>Branchesammensætning</t>
  </si>
  <si>
    <t>SMV: inden-for-branche underpræstation</t>
  </si>
  <si>
    <t>Bidrag til forskel i produktivitetsvækst, pct.-point</t>
  </si>
  <si>
    <t>Produktivitetsvækst</t>
  </si>
  <si>
    <t>Vidensservice</t>
  </si>
  <si>
    <t>Information og kommunikation</t>
  </si>
  <si>
    <t>Hoteller og restauranter</t>
  </si>
  <si>
    <t>Gns. årlig vækst i timeproduktivitet, 2020-2024, pct,</t>
  </si>
  <si>
    <t>Under 10 ansatte</t>
  </si>
  <si>
    <t>Pct. ift samlet omsætning</t>
  </si>
  <si>
    <t>Investeringer</t>
  </si>
  <si>
    <r>
      <t>Kilde:</t>
    </r>
    <r>
      <rPr>
        <sz val="10"/>
        <color theme="1"/>
        <rFont val="Arial"/>
        <family val="2"/>
      </rPr>
      <t xml:space="preserve"> COWI (2025): Ex-post AMVAB: Lovændring om registrering af medarbejdernes arbejdstid, Danmarks Statistik og egne beregninger.</t>
    </r>
  </si>
  <si>
    <t>Ansattes tidsforbrug</t>
  </si>
  <si>
    <t>Systemomkostninger</t>
  </si>
  <si>
    <t>Under 100 ansatte</t>
  </si>
  <si>
    <t>Over 100 ansatte</t>
  </si>
  <si>
    <t>Byggeri</t>
  </si>
  <si>
    <t>Service</t>
  </si>
  <si>
    <r>
      <t>Anm.:</t>
    </r>
    <r>
      <rPr>
        <sz val="10"/>
        <color theme="1"/>
        <rFont val="Arial"/>
        <family val="2"/>
      </rPr>
      <t xml:space="preserve"> Tallene er baseret på et særudtræk fra Danmarks Statistik. Der er vist et gennemsnit for perioden 2015-2025. I alt er en sammenvejning af brancherne på baggrund af beskæftigelse. Størrelsesgrupper er defineret som +/-100 ansatte som følge af databegrænsninger. </t>
    </r>
  </si>
  <si>
    <r>
      <t>Anm.:</t>
    </r>
    <r>
      <rPr>
        <sz val="10"/>
        <color theme="1"/>
        <rFont val="Arial"/>
        <family val="2"/>
      </rPr>
      <t xml:space="preserve"> Tallene er kun baseret på SMV'er </t>
    </r>
  </si>
  <si>
    <r>
      <t>Anm.:</t>
    </r>
    <r>
      <rPr>
        <sz val="10"/>
        <color theme="1"/>
        <rFont val="Arial"/>
        <family val="2"/>
      </rPr>
      <t xml:space="preserve"> Den internationale opgørelse af beskæftigelse er baseret på OECD’s erhvervsdemografiske opgørelse for 2023 ekskl. ansatte i public administration and defence, compulsory social security, activities of membership organisations. Beskæftigelsen er opgjort i antal personer (dvs. ikke fuldtidspersoner). *Tal for USA er baseret på statistik fra Bureau of Labor Statistics (BLS). </t>
    </r>
  </si>
  <si>
    <r>
      <t>Anm.:</t>
    </r>
    <r>
      <rPr>
        <sz val="10"/>
        <color theme="1"/>
        <rFont val="Arial"/>
        <family val="2"/>
      </rPr>
      <t xml:space="preserve"> Opgørelsen er baseret på den generelle firmastatistik (foreløbig) for 2024 ekskl. offentlig administration, undervisning og sundhed. Opgørelsen er ekskl. virksomheder uden ansatte, som i 2024 udgjorde 221.000 virksomheder med en samlet omsætning på i alt 467 mia. kr. Se boks 3.1 for definition af virksomhedsstørrelser.</t>
    </r>
  </si>
  <si>
    <t>SMV beskæftigelsesandel</t>
  </si>
  <si>
    <r>
      <t>Anm.:</t>
    </r>
    <r>
      <rPr>
        <sz val="10"/>
        <color theme="1"/>
        <rFont val="Arial"/>
        <family val="2"/>
      </rPr>
      <t xml:space="preserve"> Tallene er baseret på brancheopdelte input-output-tabeller for 2024. Andele af SMV’er i brancher er beregnet på baggrund af fuldtidsansatte.</t>
    </r>
  </si>
  <si>
    <r>
      <t>Anm.:</t>
    </r>
    <r>
      <rPr>
        <sz val="10"/>
        <color theme="1"/>
        <rFont val="Arial"/>
        <family val="2"/>
      </rPr>
      <t xml:space="preserve"> Tallene er baseret på regnskabsstatistikken og prisindeks fra nationalregnskabet på 36a2-branchegrupperingsniveau. Det bemærkes, at kvaliteten af prisindeks for forskellige brancher, samt i hvor høj grad deflatoren er repræsentativ for SMV’ernes priser, vurderes at variere betydeligt. Noget af forskellen mellem brancher må derfor forventes at udgøres af målefejl rettere end reelle brancheforskelle. Resultaterne er derfor underlagt nogen usikkerhed.</t>
    </r>
  </si>
  <si>
    <r>
      <t>Anm.:</t>
    </r>
    <r>
      <rPr>
        <sz val="10"/>
        <color theme="1"/>
        <rFont val="Arial"/>
        <family val="2"/>
      </rPr>
      <t xml:space="preserve"> Tallene viser fuldtidslønmodtagere i den private sektor. Virksomhedsstørrelser er opgjort på baggrund af antallet af ansatte pr. CVR-nummer i BFL-registret. Årsvæksten er vist for december året forinden til december i det angivne slut-år. </t>
    </r>
  </si>
  <si>
    <t>Gns. årlig ændring, 1.000 fuldtidslønmodtagere</t>
  </si>
  <si>
    <t>Årlig ændring, 1.000 fuldtidslønmodtagere</t>
  </si>
  <si>
    <r>
      <t>Kilde:</t>
    </r>
    <r>
      <rPr>
        <sz val="10"/>
        <color theme="1"/>
        <rFont val="Arial"/>
        <family val="2"/>
      </rPr>
      <t xml:space="preserve"> Styrelsen for Arbejdsmarked og Rekruttering og egne beregninger.</t>
    </r>
  </si>
  <si>
    <t>Andel med finansielle vilkår som produktionsbegrænsning, pct.</t>
  </si>
  <si>
    <t>Højeste i EU</t>
  </si>
  <si>
    <t>Laveste i EU</t>
  </si>
  <si>
    <r>
      <t>Anm.:</t>
    </r>
    <r>
      <rPr>
        <sz val="10"/>
        <color theme="1"/>
        <rFont val="Arial"/>
        <family val="2"/>
      </rPr>
      <t xml:space="preserve"> Tallene angiver andelen af virksomheder, der anvender mindst én form for kunstig intelligens. Tallene er baseret på Eurostats og Danmarks Statistiks spørgeskemaundersøgelse om IT-anvendelse i virksomheder. For både virksomheder med 10-49 ansatte og virksomheder med 50-249 ansatte ligger Danmark i top blandt EU-landene.</t>
    </r>
  </si>
  <si>
    <t>SMV-overrepræsentation, pct.-point</t>
  </si>
  <si>
    <r>
      <t>Anm.:</t>
    </r>
    <r>
      <rPr>
        <sz val="10"/>
        <color theme="1"/>
        <rFont val="Arial"/>
        <family val="2"/>
      </rPr>
      <t xml:space="preserve"> Alle byrder er beregnet som forskellen mellem baseline-scenariet (før 1. juli 2024) og scenariet efter kravenes ikrafttræden. Der er usikkerhed forbundet med undersøgelsen, da den er stikprøvebaseret og skaleret op til hele populationen. Der kan dertil være usikkerhed forbundet ved at vurdere de ansattes tidsforbrug. Investeringer omfatter blandt andet eksterne anskaffelser af nyt system, softwareindkøb, tilpasning af eksisterende systemer samt udgifter til konsulenter. Omsætning på tværs af virksomhedsstørrelser er baseret på Danmarks Statistiks foreløbige opgørelse herfor i 2024.</t>
    </r>
  </si>
  <si>
    <r>
      <t>Anm.:</t>
    </r>
    <r>
      <rPr>
        <sz val="10"/>
        <color theme="1"/>
        <rFont val="Arial"/>
        <family val="2"/>
      </rPr>
      <t xml:space="preserve"> Alle byrder er beregnet som forskellen mellem baseline-scenariet (før 1. juli 2024) og scenariet efter kravenes ikraft-træden. Der er usikkerhed forbundet med undersøgelsen, da den er stikprøvebaseret og skaleret op til hele popula-tionen. Der kan dertil være usikkerhed forbundet ved at vurdere de ansattes tidsforbrug.</t>
    </r>
    <r>
      <rPr>
        <b/>
        <sz val="10"/>
        <color theme="1"/>
        <rFont val="Arial"/>
        <family val="2"/>
      </rPr>
      <t xml:space="preserve"> </t>
    </r>
    <r>
      <rPr>
        <sz val="10"/>
        <color theme="1"/>
        <rFont val="Arial"/>
        <family val="2"/>
      </rPr>
      <t>Omsætning på tværs af virksomhedsstørrelser er baseret på Danmarks Statistiks foreløbige opgørelse herfor i 2024.</t>
    </r>
  </si>
  <si>
    <t>Status over små og mellemstore virksomheder</t>
  </si>
  <si>
    <t>Økonomisk Redegørelse, August 2026 er offentliggjort d. 27. august 2026</t>
  </si>
  <si>
    <t>Store, lav soliditet</t>
  </si>
  <si>
    <r>
      <t xml:space="preserve">Anm.: </t>
    </r>
    <r>
      <rPr>
        <sz val="10"/>
        <color theme="1"/>
        <rFont val="Arial"/>
        <family val="2"/>
      </rPr>
      <t>Tallene er for 2025 for privat sektor og viser lønmodtageres højest fuldførte uddannelse. Der er frasorteret personer med ukendt uddannelsesbaggrund. Der er ikke store forskelle heri på tværs af virksomhedsstørrelser.</t>
    </r>
  </si>
  <si>
    <r>
      <t>Anm.:</t>
    </r>
    <r>
      <rPr>
        <sz val="10"/>
        <color theme="1"/>
        <rFont val="Arial"/>
        <family val="2"/>
      </rPr>
      <t xml:space="preserve"> Antallet af nystartede virksomheder baseret på egen opgørelse målt på baggrund af nyregistrerede virksomheder (CVR) i privat sektor med minimum én ansat i BFL-registret. Finansielle og ikke-finansielle holdingselskaber er frasorteret. Tilsvarende er der frasorteret virksomheder, hvor mere end 50 pct. af lønmodtagerne er kommet fra beskæftigelse i et andet CVR-nummer for at reducere betydningen af administrative omstruktureringer og omregistreringer. Tallene er vist som et 12-mdrs. glidende gennemsnit. Opgørelsen følger Danmarks Statistiks opgørelse over nystartede virksomheder tæt. Danmarks Statistiks opgørelse går dog kun tilbage til 2015 og inkluderer også virksomheder uden ansatte. </t>
    </r>
  </si>
  <si>
    <r>
      <t xml:space="preserve">Anm.: </t>
    </r>
    <r>
      <rPr>
        <sz val="10"/>
        <color theme="1"/>
        <rFont val="Arial"/>
        <family val="2"/>
      </rPr>
      <t>Tallene er blevet opgjort på baggrund af eget udtræk for nye virksomheder i privat sektor med mindst én ansat. For flere detaljer se anmærkning til figur 3.20.</t>
    </r>
  </si>
  <si>
    <r>
      <t>Anm.:</t>
    </r>
    <r>
      <rPr>
        <sz val="10"/>
        <color theme="1"/>
        <rFont val="Arial"/>
        <family val="2"/>
      </rPr>
      <t xml:space="preserve"> Se bilag om datagrundlag for beskrivelse af data. Tallene viser en dekomponering af forskellen i produktivitetsvækst mellem SMV’erne og de store virksomheder. Bidraget fra inden-for-branche SMV’ernes underpræstation er regnet som forskellen mellem SMV’erne samlede produktivitetsvækst og et vægtet gennemsnit af produktivitetsvæksten fordelt på brancher vægtet med SMV’ernes beskæftigelse. Tilsvarende for de store virksomheders overpræstation. Bidraget fra branchesammensætning er regnet som forskellen på de to vægtede gennemsnit. </t>
    </r>
  </si>
  <si>
    <t xml:space="preserve">LVU og ph.d. </t>
  </si>
  <si>
    <t>1.000+</t>
  </si>
  <si>
    <r>
      <t>Anm.:</t>
    </r>
    <r>
      <rPr>
        <sz val="10"/>
        <color theme="1"/>
        <rFont val="Arial"/>
        <family val="2"/>
      </rPr>
      <t xml:space="preserve"> Se bilag om datagrundlag for beskrivelse af data og forbehold. </t>
    </r>
    <r>
      <rPr>
        <i/>
        <sz val="10"/>
        <color theme="1"/>
        <rFont val="Arial"/>
        <family val="2"/>
      </rPr>
      <t>Ekskl. mega</t>
    </r>
    <r>
      <rPr>
        <sz val="10"/>
        <color theme="1"/>
        <rFont val="Arial"/>
        <family val="2"/>
      </rPr>
      <t xml:space="preserve"> henviser til de store virksomheder ekskl. megavirksomheder. Se boks 3.1 for definitioner af virksomhedsstørrelser.</t>
    </r>
  </si>
  <si>
    <t>Ekskl. mega</t>
  </si>
  <si>
    <t>Ændring i nye virks. pr. år (2023-2025 ift. 2015-2019)</t>
  </si>
  <si>
    <r>
      <t>Anm.:</t>
    </r>
    <r>
      <rPr>
        <sz val="10"/>
        <color theme="1"/>
        <rFont val="Arial"/>
        <family val="2"/>
      </rPr>
      <t xml:space="preserve"> Tallene er opgjort som antallet af jobskifte pr. måned mellem virksomheder med under (SMV’er) henholdsvis over (store virksomheder) 250 ansatte opgjort som et 12-mdrs. glidende gennemsnit. Der er korrigeret for personer med flere job, så kun det job, hvor der arbejdes flest timer, medtælles for hver person i en given måned. Dertil er der korrigeret for de tilfælde, hvor en virksomhed skifter fra at være en SMV til en stor virksomhed eller omvendt i en given måned ved at frasortere virksomheder, der skifter størrelse i den givne måned.</t>
    </r>
  </si>
  <si>
    <r>
      <t xml:space="preserve">Anm.: </t>
    </r>
    <r>
      <rPr>
        <sz val="10"/>
        <color theme="1"/>
        <rFont val="Arial"/>
        <family val="2"/>
      </rPr>
      <t>Se bilag om datagrundlag for beskrivelse af data. ”overrepræsentation i SMV’er” vist som forskellene på beskæftigelsesvægtene i 2024, og den stiplede linje er en lineær tendenslinje.</t>
    </r>
  </si>
  <si>
    <r>
      <t>Anm.:</t>
    </r>
    <r>
      <rPr>
        <sz val="10"/>
        <color theme="1"/>
        <rFont val="Arial"/>
        <family val="2"/>
      </rPr>
      <t xml:space="preserve"> Ventureinvesteringer er inkl. accelerationskapital (growth capital).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</si>
</sst>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1"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2"/>
      <color theme="1"/>
      <name val="Arial"/>
      <family val="2"/>
    </font>
    <font>
      <sz val="12"/>
      <color theme="1"/>
      <name val="Arial"/>
      <family val="2"/>
    </font>
    <font>
      <b/>
      <u/>
      <sz val="12"/>
      <name val="Arial"/>
      <family val="2"/>
    </font>
    <font>
      <sz val="12"/>
      <color rgb="FF323232"/>
      <name val="Arial"/>
      <family val="2"/>
    </font>
    <font>
      <sz val="10"/>
      <color theme="1"/>
      <name val="Arial"/>
      <family val="2"/>
    </font>
    <font>
      <b/>
      <sz val="16"/>
      <color theme="0"/>
      <name val="Arial"/>
      <family val="2"/>
    </font>
    <font>
      <b/>
      <sz val="28"/>
      <color theme="0"/>
      <name val="Arial"/>
      <family val="2"/>
    </font>
    <font>
      <b/>
      <sz val="22"/>
      <color theme="0"/>
      <name val="Arial"/>
      <family val="2"/>
    </font>
    <font>
      <b/>
      <sz val="13"/>
      <color theme="0"/>
      <name val="Arial"/>
      <family val="2"/>
    </font>
    <font>
      <sz val="10"/>
      <name val="Arial"/>
      <family val="2"/>
    </font>
    <font>
      <sz val="11"/>
      <color rgb="FF000000"/>
      <name val="Calibri"/>
      <family val="2"/>
    </font>
    <font>
      <b/>
      <sz val="12"/>
      <name val="Arial"/>
      <family val="2"/>
    </font>
    <font>
      <b/>
      <i/>
      <sz val="11"/>
      <color theme="0"/>
      <name val="Arial"/>
      <family val="2"/>
    </font>
    <font>
      <i/>
      <sz val="12"/>
      <color theme="1"/>
      <name val="Arial"/>
      <family val="2"/>
    </font>
    <font>
      <b/>
      <sz val="11"/>
      <color theme="1"/>
      <name val="Arial"/>
      <family val="2"/>
    </font>
    <font>
      <b/>
      <sz val="10"/>
      <color theme="1"/>
      <name val="Arial"/>
      <family val="2"/>
    </font>
    <font>
      <i/>
      <sz val="10"/>
      <color theme="1"/>
      <name val="Arial"/>
      <family val="2"/>
    </font>
  </fonts>
  <fills count="5">
    <fill>
      <patternFill patternType="none"/>
    </fill>
    <fill>
      <patternFill patternType="gray125"/>
    </fill>
    <fill>
      <patternFill patternType="solid">
        <fgColor rgb="FFF8FAFA"/>
        <bgColor indexed="64"/>
      </patternFill>
    </fill>
    <fill>
      <patternFill patternType="solid">
        <fgColor rgb="FFE5E7E7"/>
        <bgColor indexed="64"/>
      </patternFill>
    </fill>
    <fill>
      <patternFill patternType="solid">
        <fgColor rgb="FF14143C"/>
        <bgColor indexed="64"/>
      </patternFill>
    </fill>
  </fills>
  <borders count="8">
    <border>
      <left/>
      <right/>
      <top/>
      <bottom/>
      <diagonal/>
    </border>
    <border>
      <left/>
      <right/>
      <top/>
      <bottom style="thin">
        <color rgb="FF323232"/>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auto="1"/>
      </bottom>
      <diagonal/>
    </border>
    <border>
      <left/>
      <right/>
      <top style="thin">
        <color auto="1"/>
      </top>
      <bottom/>
      <diagonal/>
    </border>
    <border>
      <left/>
      <right/>
      <top style="thin">
        <color auto="1"/>
      </top>
      <bottom style="thin">
        <color auto="1"/>
      </bottom>
      <diagonal/>
    </border>
  </borders>
  <cellStyleXfs count="14">
    <xf numFmtId="0" fontId="0" fillId="0" borderId="0"/>
    <xf numFmtId="0" fontId="2" fillId="0" borderId="0" applyNumberFormat="0" applyFill="0" applyBorder="0" applyAlignment="0" applyProtection="0"/>
    <xf numFmtId="0" fontId="13" fillId="0" borderId="0"/>
    <xf numFmtId="9" fontId="13" fillId="0" borderId="0" applyFont="0" applyFill="0" applyBorder="0" applyAlignment="0" applyProtection="0"/>
    <xf numFmtId="0" fontId="14" fillId="0" borderId="0" applyNumberFormat="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0">
    <xf numFmtId="0" fontId="0" fillId="0" borderId="0" xfId="0"/>
    <xf numFmtId="0" fontId="5" fillId="2" borderId="0" xfId="0" applyFont="1" applyFill="1"/>
    <xf numFmtId="0" fontId="6" fillId="2" borderId="0" xfId="0" applyFont="1" applyFill="1"/>
    <xf numFmtId="0" fontId="7" fillId="2" borderId="0" xfId="0" applyFont="1" applyFill="1"/>
    <xf numFmtId="0" fontId="3" fillId="2" borderId="0" xfId="0" applyFont="1" applyFill="1"/>
    <xf numFmtId="1" fontId="3" fillId="2" borderId="0" xfId="0" applyNumberFormat="1" applyFont="1" applyFill="1"/>
    <xf numFmtId="0" fontId="8" fillId="2" borderId="0" xfId="0" applyFont="1" applyFill="1" applyAlignment="1">
      <alignment horizontal="left" wrapText="1"/>
    </xf>
    <xf numFmtId="164" fontId="3" fillId="2" borderId="0" xfId="0" applyNumberFormat="1" applyFont="1" applyFill="1"/>
    <xf numFmtId="0" fontId="15" fillId="2" borderId="0" xfId="0" applyFont="1" applyFill="1"/>
    <xf numFmtId="0" fontId="15" fillId="2" borderId="0" xfId="1" quotePrefix="1" applyFont="1" applyFill="1"/>
    <xf numFmtId="0" fontId="15" fillId="2" borderId="0" xfId="1" applyFont="1" applyFill="1"/>
    <xf numFmtId="0" fontId="17" fillId="2" borderId="0" xfId="0" applyFont="1" applyFill="1"/>
    <xf numFmtId="0" fontId="18" fillId="2" borderId="0" xfId="0" applyFont="1" applyFill="1"/>
    <xf numFmtId="0" fontId="3" fillId="2" borderId="2" xfId="0" applyFont="1" applyFill="1" applyBorder="1"/>
    <xf numFmtId="0" fontId="18" fillId="3" borderId="3" xfId="0" applyFont="1" applyFill="1" applyBorder="1"/>
    <xf numFmtId="0" fontId="18" fillId="2" borderId="2" xfId="0" applyFont="1" applyFill="1" applyBorder="1"/>
    <xf numFmtId="0" fontId="19" fillId="2" borderId="0" xfId="0" applyFont="1" applyFill="1"/>
    <xf numFmtId="164" fontId="3" fillId="2" borderId="2" xfId="0" applyNumberFormat="1" applyFont="1" applyFill="1" applyBorder="1"/>
    <xf numFmtId="0" fontId="18" fillId="3" borderId="3" xfId="0" applyFont="1" applyFill="1" applyBorder="1" applyAlignment="1">
      <alignment horizontal="left"/>
    </xf>
    <xf numFmtId="164" fontId="18" fillId="3" borderId="3" xfId="0" applyNumberFormat="1" applyFont="1" applyFill="1" applyBorder="1"/>
    <xf numFmtId="0" fontId="18" fillId="2" borderId="3" xfId="0" applyFont="1" applyFill="1" applyBorder="1"/>
    <xf numFmtId="0" fontId="18" fillId="3" borderId="3" xfId="0" applyFont="1" applyFill="1" applyBorder="1" applyAlignment="1">
      <alignment wrapText="1"/>
    </xf>
    <xf numFmtId="2" fontId="3" fillId="2" borderId="0" xfId="0" applyNumberFormat="1" applyFont="1" applyFill="1"/>
    <xf numFmtId="0" fontId="18" fillId="2" borderId="5" xfId="0" applyFont="1" applyFill="1" applyBorder="1"/>
    <xf numFmtId="164" fontId="3" fillId="2" borderId="5" xfId="0" applyNumberFormat="1" applyFont="1" applyFill="1" applyBorder="1"/>
    <xf numFmtId="164" fontId="3" fillId="2" borderId="3" xfId="0" applyNumberFormat="1" applyFont="1" applyFill="1" applyBorder="1"/>
    <xf numFmtId="2" fontId="3" fillId="2" borderId="3" xfId="0" applyNumberFormat="1" applyFont="1" applyFill="1" applyBorder="1"/>
    <xf numFmtId="1" fontId="18" fillId="3" borderId="3" xfId="0" applyNumberFormat="1" applyFont="1" applyFill="1" applyBorder="1"/>
    <xf numFmtId="2" fontId="3" fillId="2" borderId="2" xfId="0" applyNumberFormat="1" applyFont="1" applyFill="1" applyBorder="1"/>
    <xf numFmtId="165" fontId="3" fillId="2" borderId="0" xfId="0" applyNumberFormat="1" applyFont="1" applyFill="1"/>
    <xf numFmtId="165" fontId="3" fillId="2" borderId="2" xfId="0" applyNumberFormat="1" applyFont="1" applyFill="1" applyBorder="1"/>
    <xf numFmtId="0" fontId="18" fillId="3" borderId="7" xfId="0" applyFont="1" applyFill="1" applyBorder="1"/>
    <xf numFmtId="0" fontId="3" fillId="2" borderId="5" xfId="0" applyFont="1" applyFill="1" applyBorder="1"/>
    <xf numFmtId="1" fontId="3" fillId="2" borderId="5" xfId="0" applyNumberFormat="1" applyFont="1" applyFill="1" applyBorder="1"/>
    <xf numFmtId="1" fontId="3" fillId="2" borderId="2" xfId="0" applyNumberFormat="1" applyFont="1" applyFill="1" applyBorder="1"/>
    <xf numFmtId="0" fontId="18" fillId="3" borderId="3" xfId="0" quotePrefix="1" applyFont="1" applyFill="1" applyBorder="1" applyAlignment="1">
      <alignment horizontal="left"/>
    </xf>
    <xf numFmtId="0" fontId="3" fillId="4" borderId="0" xfId="0" applyFont="1" applyFill="1"/>
    <xf numFmtId="0" fontId="9" fillId="4" borderId="0" xfId="0" applyFont="1" applyFill="1"/>
    <xf numFmtId="0" fontId="10" fillId="4" borderId="0" xfId="0" applyFont="1" applyFill="1"/>
    <xf numFmtId="0" fontId="11" fillId="4" borderId="0" xfId="0" applyFont="1" applyFill="1"/>
    <xf numFmtId="0" fontId="3" fillId="4" borderId="1" xfId="0" applyFont="1" applyFill="1" applyBorder="1"/>
    <xf numFmtId="0" fontId="4" fillId="4" borderId="1" xfId="0" applyFont="1" applyFill="1" applyBorder="1"/>
    <xf numFmtId="0" fontId="9" fillId="4" borderId="0" xfId="0" applyFont="1" applyFill="1" applyAlignment="1">
      <alignment vertical="center"/>
    </xf>
    <xf numFmtId="0" fontId="12" fillId="4" borderId="1" xfId="0" applyFont="1" applyFill="1" applyBorder="1" applyAlignment="1">
      <alignment vertical="top"/>
    </xf>
    <xf numFmtId="0" fontId="16" fillId="4" borderId="0" xfId="1" applyFont="1" applyFill="1" applyAlignment="1">
      <alignment horizontal="center" vertical="center" wrapText="1"/>
    </xf>
    <xf numFmtId="0" fontId="16" fillId="4" borderId="1" xfId="1" applyFont="1" applyFill="1" applyBorder="1" applyAlignment="1">
      <alignment horizontal="center" vertical="center" wrapText="1"/>
    </xf>
    <xf numFmtId="0" fontId="19" fillId="2" borderId="4" xfId="0" applyFont="1" applyFill="1" applyBorder="1" applyAlignment="1">
      <alignment wrapText="1"/>
    </xf>
    <xf numFmtId="0" fontId="18" fillId="2" borderId="2" xfId="0" applyFont="1" applyFill="1" applyBorder="1" applyAlignment="1">
      <alignment horizontal="center"/>
    </xf>
    <xf numFmtId="0" fontId="19" fillId="2" borderId="6" xfId="0" applyFont="1" applyFill="1" applyBorder="1" applyAlignment="1">
      <alignment wrapText="1"/>
    </xf>
    <xf numFmtId="0" fontId="19" fillId="2" borderId="0" xfId="0" applyFont="1" applyFill="1" applyAlignment="1">
      <alignment wrapText="1"/>
    </xf>
  </cellXfs>
  <cellStyles count="14">
    <cellStyle name="Link" xfId="1" builtinId="8"/>
    <cellStyle name="Normal" xfId="0" builtinId="0"/>
    <cellStyle name="Normal 10" xfId="13" xr:uid="{00000000-0005-0000-0000-000002000000}"/>
    <cellStyle name="Normal 2" xfId="4" xr:uid="{00000000-0005-0000-0000-000003000000}"/>
    <cellStyle name="Normal 2 2" xfId="5" xr:uid="{00000000-0005-0000-0000-000004000000}"/>
    <cellStyle name="Normal 2 3" xfId="2" xr:uid="{00000000-0005-0000-0000-000005000000}"/>
    <cellStyle name="Normal 3" xfId="6" xr:uid="{00000000-0005-0000-0000-000006000000}"/>
    <cellStyle name="Normal 4" xfId="7" xr:uid="{00000000-0005-0000-0000-000007000000}"/>
    <cellStyle name="Normal 5" xfId="8" xr:uid="{00000000-0005-0000-0000-000008000000}"/>
    <cellStyle name="Normal 6" xfId="9" xr:uid="{00000000-0005-0000-0000-000009000000}"/>
    <cellStyle name="Normal 7" xfId="10" xr:uid="{00000000-0005-0000-0000-00000A000000}"/>
    <cellStyle name="Normal 8" xfId="11" xr:uid="{00000000-0005-0000-0000-00000B000000}"/>
    <cellStyle name="Normal 9" xfId="12" xr:uid="{00000000-0005-0000-0000-00000C000000}"/>
    <cellStyle name="Procent 2" xfId="3" xr:uid="{00000000-0005-0000-0000-00000D000000}"/>
  </cellStyles>
  <dxfs count="0"/>
  <tableStyles count="0" defaultTableStyle="TableStyleMedium2" defaultPivotStyle="PivotStyleLight16"/>
  <colors>
    <mruColors>
      <color rgb="FF003096"/>
      <color rgb="FF0C40C7"/>
      <color rgb="FF164194"/>
      <color rgb="FFE5E7E7"/>
      <color rgb="FFF8FAFA"/>
      <color rgb="FF031D5C"/>
      <color rgb="FF1E7796"/>
      <color rgb="FF74C9E6"/>
      <color rgb="FF323232"/>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svmn.dk/"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111370</xdr:colOff>
      <xdr:row>1</xdr:row>
      <xdr:rowOff>146049</xdr:rowOff>
    </xdr:from>
    <xdr:to>
      <xdr:col>9</xdr:col>
      <xdr:colOff>393455</xdr:colOff>
      <xdr:row>3</xdr:row>
      <xdr:rowOff>332884</xdr:rowOff>
    </xdr:to>
    <xdr:pic>
      <xdr:nvPicPr>
        <xdr:cNvPr id="2" name="Billede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531470" y="317499"/>
          <a:ext cx="891685" cy="8916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B9732E5E-AF06-4879-9687-35EEF3B27A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765270" y="63502"/>
          <a:ext cx="450848" cy="4508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A06C408B-1293-459A-AC3D-288EAF4FE6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041495" y="63502"/>
          <a:ext cx="450848" cy="4508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3A568752-12CA-4FF1-80AF-00F0C14023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431895" y="63502"/>
          <a:ext cx="450848" cy="4508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A3139F86-6E86-4FBA-B48F-0D08580EAC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351C5C5A-A262-45A6-9F8C-CD15CD9136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765270" y="63502"/>
          <a:ext cx="450848" cy="4508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A454680C-9A47-47A6-BCDD-99FE54A925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E36F0CF9-3DD9-4BEA-B3B0-B71C520022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050895" y="63502"/>
          <a:ext cx="450848" cy="45084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2285B16D-D8D5-4E95-993E-635A4520AF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927070" y="63502"/>
          <a:ext cx="450848" cy="45084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B8D968D1-7FD0-4A51-A26B-6986F7691F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1F4E315E-8A8D-492D-888E-121BB50DBA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517620" y="63502"/>
          <a:ext cx="450848" cy="45084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3EB4F12C-F9C1-4CA7-B63F-059893BCA6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927070" y="63502"/>
          <a:ext cx="450848" cy="45084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E3D2CB9D-2A49-4EFD-BB81-B2FA404087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308320" y="63502"/>
          <a:ext cx="450848" cy="45084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B6CA0019-2545-47F7-B400-52CEB02717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489045" y="63502"/>
          <a:ext cx="450848" cy="45084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82F9012E-117A-4286-950A-A381AE8F80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393920" y="63502"/>
          <a:ext cx="450848" cy="45084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249A0837-59B9-458D-AB9C-9D6949D54A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041495" y="63502"/>
          <a:ext cx="450848" cy="45084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4AAC9C4D-D69B-4AA3-95BA-EC1EDE47A3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041370" y="63502"/>
          <a:ext cx="450848" cy="45084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386068</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C414AE14-2C56-4471-AC3A-79AA7AA1A9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927070" y="63502"/>
          <a:ext cx="450848" cy="45084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5809CA57-5318-490A-93EB-24E3DCE3DA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984220" y="63502"/>
          <a:ext cx="450848" cy="45084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C41C995F-1C69-4526-BA02-E0D59C5405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755870" y="63502"/>
          <a:ext cx="450848" cy="45084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B1856D95-658E-4A2F-847D-095B575604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298545" y="63502"/>
          <a:ext cx="450848" cy="45084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C0FE5796-11DE-4DCA-B39F-77F9F2EAF0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755995" y="63502"/>
          <a:ext cx="450848" cy="45084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54DB9983-8E59-4169-9915-185DD2E3A8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546195" y="63502"/>
          <a:ext cx="450848" cy="45084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621020</xdr:colOff>
      <xdr:row>0</xdr:row>
      <xdr:rowOff>63502</xdr:rowOff>
    </xdr:from>
    <xdr:to>
      <xdr:col>10</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B5716047-9E56-4E03-A265-CA5C260B6F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802995" y="63502"/>
          <a:ext cx="450848" cy="45084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AE2961CA-63B3-434A-B9BB-2B86247FF2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631920" y="63502"/>
          <a:ext cx="450848" cy="45084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64D45534-51CC-41F2-91C1-67A764730B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603345" y="63502"/>
          <a:ext cx="450848" cy="45084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86864694-B62A-4E4A-AD4F-9CB8F4AC16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E94D4B1A-2214-4054-87DB-83E3C78927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7B7460B3-A550-4366-80F3-869E3C3F57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BA13D4EE-AF93-4DFE-89B6-9BA0B62F3A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660745" y="63502"/>
          <a:ext cx="450848" cy="45084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EC8FC426-ED7E-48E9-AC4D-D457768003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974820" y="63502"/>
          <a:ext cx="450848" cy="45084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4E02198B-3A9D-4C8D-BC95-73D9FF60CB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04A8253F-D917-4444-A488-8767B9F52F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574770" y="63502"/>
          <a:ext cx="450848" cy="45084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BD7C4457-58D9-4BBD-BB9F-88E4F50EC8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584545" y="63502"/>
          <a:ext cx="450848" cy="45084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B9C7D672-CDF1-4F3E-A5CA-EC1DA43168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803620" y="63502"/>
          <a:ext cx="450848" cy="45084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97ED21C3-8390-4D8D-B642-71431CCF74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708120" y="63502"/>
          <a:ext cx="450848" cy="45084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29FC47FD-290A-4188-AC53-F39D7F889E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622770" y="63502"/>
          <a:ext cx="450848" cy="45084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147EA2F7-FE36-4B14-987E-7CB6B4954F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984345" y="63502"/>
          <a:ext cx="450848" cy="45084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ECE4DAAB-AAD8-40B5-93C8-E0F30B0FE5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451070" y="63502"/>
          <a:ext cx="450848" cy="450848"/>
        </a:xfrm>
        <a:prstGeom prst="rect">
          <a:avLst/>
        </a:prstGeom>
      </xdr:spPr>
    </xdr:pic>
    <xdr:clientData/>
  </xdr:twoCellAnchor>
</xdr:wsDr>
</file>

<file path=xl/theme/theme1.xml><?xml version="1.0" encoding="utf-8"?>
<a:theme xmlns:a="http://schemas.openxmlformats.org/drawingml/2006/main" name="Kontortema">
  <a:themeElements>
    <a:clrScheme name="Kontor">
      <a:dk1>
        <a:sysClr val="windowText" lastClr="000000"/>
      </a:dk1>
      <a:lt1>
        <a:sysClr val="window" lastClr="FFFFFF"/>
      </a:lt1>
      <a:dk2>
        <a:srgbClr val="74C9E6"/>
      </a:dk2>
      <a:lt2>
        <a:srgbClr val="031D5C"/>
      </a:lt2>
      <a:accent1>
        <a:srgbClr val="940027"/>
      </a:accent1>
      <a:accent2>
        <a:srgbClr val="B0C933"/>
      </a:accent2>
      <a:accent3>
        <a:srgbClr val="1E7796"/>
      </a:accent3>
      <a:accent4>
        <a:srgbClr val="B09400"/>
      </a:accent4>
      <a:accent5>
        <a:srgbClr val="00542E"/>
      </a:accent5>
      <a:accent6>
        <a:srgbClr val="E64415"/>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sheetPr>
  <dimension ref="A1:B48"/>
  <sheetViews>
    <sheetView tabSelected="1" zoomScaleNormal="100" workbookViewId="0"/>
  </sheetViews>
  <sheetFormatPr defaultColWidth="9.140625" defaultRowHeight="15" x14ac:dyDescent="0.2"/>
  <cols>
    <col min="1" max="1" width="9.140625" style="1"/>
    <col min="2" max="2" width="62.28515625" style="1" customWidth="1"/>
    <col min="3" max="6" width="9.140625" style="1"/>
    <col min="7" max="7" width="9.140625" style="1" customWidth="1"/>
    <col min="8" max="9" width="9.140625" style="1"/>
    <col min="10" max="10" width="9.28515625" style="1" customWidth="1"/>
    <col min="11" max="11" width="9.140625" style="1" customWidth="1"/>
    <col min="12" max="16384" width="9.140625" style="1"/>
  </cols>
  <sheetData>
    <row r="1" spans="1:2" s="36" customFormat="1" ht="13.5" customHeight="1" x14ac:dyDescent="0.2"/>
    <row r="2" spans="1:2" s="36" customFormat="1" ht="20.25" x14ac:dyDescent="0.3">
      <c r="B2" s="37" t="s">
        <v>2</v>
      </c>
    </row>
    <row r="3" spans="1:2" s="36" customFormat="1" ht="35.25" x14ac:dyDescent="0.5">
      <c r="B3" s="38" t="s">
        <v>3</v>
      </c>
    </row>
    <row r="4" spans="1:2" s="36" customFormat="1" ht="27.75" x14ac:dyDescent="0.4">
      <c r="B4" s="39" t="s">
        <v>522</v>
      </c>
    </row>
    <row r="5" spans="1:2" s="40" customFormat="1" ht="6.75" customHeight="1" x14ac:dyDescent="0.4">
      <c r="B5" s="41"/>
    </row>
    <row r="7" spans="1:2" ht="15.75" x14ac:dyDescent="0.25">
      <c r="B7" s="2" t="s">
        <v>0</v>
      </c>
    </row>
    <row r="8" spans="1:2" ht="15.75" x14ac:dyDescent="0.25">
      <c r="A8" s="3"/>
      <c r="B8" s="9" t="s">
        <v>80</v>
      </c>
    </row>
    <row r="9" spans="1:2" ht="15.75" x14ac:dyDescent="0.25">
      <c r="A9" s="3"/>
      <c r="B9" s="9" t="s">
        <v>81</v>
      </c>
    </row>
    <row r="10" spans="1:2" ht="15.75" x14ac:dyDescent="0.25">
      <c r="A10" s="3"/>
      <c r="B10" s="9" t="s">
        <v>82</v>
      </c>
    </row>
    <row r="11" spans="1:2" ht="15.75" x14ac:dyDescent="0.25">
      <c r="A11" s="3"/>
      <c r="B11" s="9" t="s">
        <v>83</v>
      </c>
    </row>
    <row r="12" spans="1:2" ht="15.75" x14ac:dyDescent="0.25">
      <c r="A12" s="3"/>
      <c r="B12" s="9" t="s">
        <v>84</v>
      </c>
    </row>
    <row r="13" spans="1:2" ht="15.75" x14ac:dyDescent="0.25">
      <c r="A13" s="3"/>
      <c r="B13" s="9" t="s">
        <v>85</v>
      </c>
    </row>
    <row r="14" spans="1:2" ht="15.75" x14ac:dyDescent="0.25">
      <c r="A14" s="3"/>
      <c r="B14" s="9" t="s">
        <v>86</v>
      </c>
    </row>
    <row r="15" spans="1:2" ht="15.75" x14ac:dyDescent="0.25">
      <c r="A15" s="3"/>
      <c r="B15" s="9" t="s">
        <v>87</v>
      </c>
    </row>
    <row r="16" spans="1:2" ht="15.75" x14ac:dyDescent="0.25">
      <c r="A16" s="3"/>
      <c r="B16" s="9" t="s">
        <v>88</v>
      </c>
    </row>
    <row r="17" spans="1:2" ht="15.75" x14ac:dyDescent="0.25">
      <c r="A17" s="3"/>
      <c r="B17" s="9" t="s">
        <v>89</v>
      </c>
    </row>
    <row r="18" spans="1:2" ht="15.75" x14ac:dyDescent="0.25">
      <c r="A18" s="3"/>
      <c r="B18" s="9" t="s">
        <v>90</v>
      </c>
    </row>
    <row r="19" spans="1:2" ht="15.75" x14ac:dyDescent="0.25">
      <c r="A19" s="3"/>
      <c r="B19" s="9" t="s">
        <v>91</v>
      </c>
    </row>
    <row r="20" spans="1:2" ht="15.75" x14ac:dyDescent="0.25">
      <c r="A20" s="8"/>
      <c r="B20" s="9" t="s">
        <v>92</v>
      </c>
    </row>
    <row r="21" spans="1:2" ht="15.75" x14ac:dyDescent="0.25">
      <c r="A21" s="8"/>
      <c r="B21" s="9" t="s">
        <v>93</v>
      </c>
    </row>
    <row r="22" spans="1:2" ht="15.75" x14ac:dyDescent="0.25">
      <c r="A22" s="8"/>
      <c r="B22" s="9" t="s">
        <v>94</v>
      </c>
    </row>
    <row r="23" spans="1:2" ht="15.75" x14ac:dyDescent="0.25">
      <c r="A23" s="3"/>
      <c r="B23" s="9" t="s">
        <v>95</v>
      </c>
    </row>
    <row r="24" spans="1:2" ht="15.75" x14ac:dyDescent="0.25">
      <c r="A24" s="3"/>
      <c r="B24" s="9" t="s">
        <v>96</v>
      </c>
    </row>
    <row r="25" spans="1:2" ht="15.75" x14ac:dyDescent="0.25">
      <c r="A25" s="3"/>
      <c r="B25" s="9" t="s">
        <v>97</v>
      </c>
    </row>
    <row r="26" spans="1:2" ht="15.75" x14ac:dyDescent="0.25">
      <c r="A26" s="3"/>
      <c r="B26" s="9" t="s">
        <v>98</v>
      </c>
    </row>
    <row r="27" spans="1:2" ht="15.75" x14ac:dyDescent="0.25">
      <c r="A27" s="3"/>
      <c r="B27" s="10" t="s">
        <v>99</v>
      </c>
    </row>
    <row r="28" spans="1:2" ht="15.75" x14ac:dyDescent="0.25">
      <c r="A28" s="3"/>
      <c r="B28" s="10" t="s">
        <v>100</v>
      </c>
    </row>
    <row r="29" spans="1:2" ht="15.75" x14ac:dyDescent="0.25">
      <c r="A29" s="3"/>
      <c r="B29" s="10" t="s">
        <v>101</v>
      </c>
    </row>
    <row r="30" spans="1:2" ht="15.75" x14ac:dyDescent="0.25">
      <c r="A30" s="3"/>
      <c r="B30" s="10" t="s">
        <v>102</v>
      </c>
    </row>
    <row r="31" spans="1:2" ht="15.75" x14ac:dyDescent="0.25">
      <c r="A31" s="3"/>
      <c r="B31" s="10" t="s">
        <v>103</v>
      </c>
    </row>
    <row r="32" spans="1:2" ht="15.75" x14ac:dyDescent="0.25">
      <c r="B32" s="10" t="s">
        <v>104</v>
      </c>
    </row>
    <row r="33" spans="2:2" ht="15.75" x14ac:dyDescent="0.25">
      <c r="B33" s="10" t="s">
        <v>105</v>
      </c>
    </row>
    <row r="34" spans="2:2" ht="15.75" x14ac:dyDescent="0.25">
      <c r="B34" s="10" t="s">
        <v>106</v>
      </c>
    </row>
    <row r="35" spans="2:2" ht="15.75" x14ac:dyDescent="0.25">
      <c r="B35" s="10" t="s">
        <v>107</v>
      </c>
    </row>
    <row r="36" spans="2:2" ht="15.75" x14ac:dyDescent="0.25">
      <c r="B36" s="10" t="s">
        <v>108</v>
      </c>
    </row>
    <row r="37" spans="2:2" ht="15.75" x14ac:dyDescent="0.25">
      <c r="B37" s="10" t="s">
        <v>109</v>
      </c>
    </row>
    <row r="38" spans="2:2" ht="15.75" x14ac:dyDescent="0.25">
      <c r="B38" s="10" t="s">
        <v>110</v>
      </c>
    </row>
    <row r="39" spans="2:2" ht="15.75" x14ac:dyDescent="0.25">
      <c r="B39" s="10" t="s">
        <v>111</v>
      </c>
    </row>
    <row r="40" spans="2:2" ht="15.75" x14ac:dyDescent="0.25">
      <c r="B40" s="10" t="s">
        <v>112</v>
      </c>
    </row>
    <row r="41" spans="2:2" ht="15.75" x14ac:dyDescent="0.25">
      <c r="B41" s="10" t="s">
        <v>113</v>
      </c>
    </row>
    <row r="42" spans="2:2" ht="15.75" x14ac:dyDescent="0.25">
      <c r="B42" s="10" t="s">
        <v>114</v>
      </c>
    </row>
    <row r="43" spans="2:2" ht="15.75" x14ac:dyDescent="0.25">
      <c r="B43" s="10" t="s">
        <v>115</v>
      </c>
    </row>
    <row r="44" spans="2:2" ht="15.75" x14ac:dyDescent="0.25">
      <c r="B44" s="10" t="s">
        <v>116</v>
      </c>
    </row>
    <row r="45" spans="2:2" ht="15.75" x14ac:dyDescent="0.25">
      <c r="B45" s="10" t="s">
        <v>117</v>
      </c>
    </row>
    <row r="47" spans="2:2" x14ac:dyDescent="0.2">
      <c r="B47" s="11" t="s">
        <v>523</v>
      </c>
    </row>
    <row r="48" spans="2:2" x14ac:dyDescent="0.2">
      <c r="B48" s="11" t="s">
        <v>118</v>
      </c>
    </row>
  </sheetData>
  <hyperlinks>
    <hyperlink ref="B8" location="'Figur 3.1'!A1" display="Figur 3.1, SMV’erne udgør mere end halvdelen af omsætningen og beskæftiger mere end halvdelen af de ansatte i private erhverv" xr:uid="{481B0A7D-A9EA-49FF-85D1-F00D8C6E33F5}"/>
    <hyperlink ref="B9" location="'Figur 3.2'!A1" display="Figur 3.2, SMV’er udgør over halvdelen af beskæftigelsen i de vesteuropæiske lande…" xr:uid="{B2202A1C-7DD5-4DC9-BC81-A6B5243D9330}"/>
    <hyperlink ref="B10" location="'Figur 3.3'!A1" display="Figur 3.3, …og fylder meget i de fleste brancher i Danmark" xr:uid="{39B5F3F0-DAF4-4CD0-A923-BB851CB21EC2}"/>
    <hyperlink ref="B11" location="'Figur 3.4'!A1" display="Figur 3.4, Flere erhvervsfagligt uddannede og færre med lang videregående uddannelse i SMV’erne" xr:uid="{C0459409-1AF9-4C14-B61F-75479FF9CE8D}"/>
    <hyperlink ref="B12" location="'Figur 3.5'!A1" display="Figur 3.5, Lavest andel ansatte i SMV’er i hovedstads- og storbykommunerne" xr:uid="{17ED6D72-F309-4744-9E4A-95294513E7C8}"/>
    <hyperlink ref="B13" location="'Figur 3.6'!A1" display="Figur 3.6, 2023 var første år siden finanskrisen med tilbagegang i SMV’ernes BVT i faste priser" xr:uid="{0C1E8931-1FB2-48FB-8CDB-691C1C913613}"/>
    <hyperlink ref="B14" location="'Figur 3.7'!A1" display="Figur 3.7, Nominel BVT-vækst i SMV’erne har været på linje med tidligere perioder…" xr:uid="{AB689E47-7150-499E-A746-389A1062CC3E}"/>
    <hyperlink ref="B15" location="'Figur 3.8'!A1" display="Figur 3.8, … men lav i faste priser" xr:uid="{82F0194C-E545-416A-B636-C1D4CFD24B59}"/>
    <hyperlink ref="B16" location="'Figur 3.9'!A1" display="Figur 3.9, Privatforbruget har udviklet sig svagt i Danmark sammenlignet med eksportmarkederne" xr:uid="{7CC921CE-09DE-49EC-9548-79D1F876A761}"/>
    <hyperlink ref="B17" location="'Figur 3.10'!A1" display="Figur 3.10, Indenlandsk efterspørgsel er vigtigere i SMV-tunge brancher" xr:uid="{50761AC8-E7C2-44AA-8213-759022A2086F}"/>
    <hyperlink ref="B18" location="'Figur 3.11'!A1" display="Figur 3.11, Lavere vækst i SMV’erne på tværs af brancher" xr:uid="{C51E9FD1-7C51-4F29-8616-0538CE43060A}"/>
    <hyperlink ref="B19" location="'Figur 3.12'!A1" display="Figur 3.12, Mindre beskæftigelsesvækst i SMV’erne end tidligere… " xr:uid="{B622F045-369D-469F-9152-B6CC01D64107}"/>
    <hyperlink ref="B20" location="'Figur 3.13'!A1" display="Figur 3.13, … og særligt efter 2022 har fremgangen i SMV’erne været afdæmpet " xr:uid="{747B6623-E521-4D73-85E7-119DE555CCF6}"/>
    <hyperlink ref="B21" location="'Figur 3.14'!A1" display="Figur 3.14, Svækket beskæftigelsesudvikling på tværs af brancher i SMV’erne" xr:uid="{40F3FC90-7F04-4948-83F8-F158AF5A3FBC}"/>
    <hyperlink ref="B22" location="'Figur 3.15'!A1" display="Figur 3.15, Mange SMV’er har haft omtrent uændret antal ansatte de seneste år " xr:uid="{4DBD7A8F-B400-49E9-B489-1CADC7499553}"/>
    <hyperlink ref="B23" location="'Figur 3.16'!A1" display="Figur 3.16, SMV’er har i øget grad haft sværere ved at rekruttere end store virksomheder " xr:uid="{18490DB0-3B7C-43DB-BE94-20B0A26EDF80}"/>
    <hyperlink ref="B24" location="'Figur 3.17'!A1" display="Figur 3.17, Store virksomheder i øget grad hentet arbejdskraft fra SMV’erne" xr:uid="{26306A63-0D8E-4345-9CD7-076A4129A2F8}"/>
    <hyperlink ref="B25" location="'Figur 3.18'!A1" display="Figur 3.18, Stor forskel på nominel og real produktivitetsvækst…" xr:uid="{6CC689F4-8763-410B-9E1E-7EE083B3701C}"/>
    <hyperlink ref="B26" location="'Figur 3.19'!A1" display="Figur 3.19, … afspejler høje prisstigninger" xr:uid="{F702E2FA-A4B4-4891-9D66-CA77573BFC67}"/>
    <hyperlink ref="B27" location="'Figur 3.20'!A1" display="Figur 3.20, Der er blevet etableret færre nye virksomheder siden 2021 " xr:uid="{EA060CAA-DFBC-4D62-B4B7-820113312067}"/>
    <hyperlink ref="B28" location="'Figur 3.21'!A1" display="Figur 3.21, Der har været færre nyetablerede virksomheder i de fleste hovedbrancher" xr:uid="{83AC2D8D-AE93-4A1F-B2BF-F0801011E762}"/>
    <hyperlink ref="B29" location="'Figur 3.22'!A1" display="Figur 3.22, Danmark er gået fra at have relativt mange til relativt få nyopstartede virksomheder " xr:uid="{9B463C87-2054-44FC-95CD-5D3121682F0B}"/>
    <hyperlink ref="B30" location="'Figur 3.23'!A1" display="Figur 3.23, Forholdsvis få lukkede SMV’er…" xr:uid="{C37B3ED3-208F-41EE-AD9A-C25B3DE2E934}"/>
    <hyperlink ref="B31" location="'Figur 3.24'!A1" display="Figur 3.24, … og få tabte job fra indskrænkninger og lukninger " xr:uid="{332CE8A4-6EC9-45FB-9A77-746A7BBA0AB9}"/>
    <hyperlink ref="B32" location="'Figur 3.25'!A1" display="Figur 3.25, Andelen af SMV’er med lav soliditetsgrad er faldet" xr:uid="{9021D3CB-0E99-4213-8241-E8BBC05D1F85}"/>
    <hyperlink ref="B33" location="'Figur 3.26'!A1" display="Figur 3.26, Virksomheder med højere soliditetsgrad er mere tilbøjelige til at overleve" xr:uid="{DF06360C-F10E-4A5A-99A5-AA8CBF364DA5}"/>
    <hyperlink ref="B34" location="'Figur 3.27'!A1" display="Figur 3.27, Lønkvoterne har været svagt faldende i SMV’erne…" xr:uid="{2BEAF842-CBE5-4595-8D79-D75D3D464FFE}"/>
    <hyperlink ref="B35" location="'Figur 3.28'!A1" display="Figur 3.28, … og svagt faldende for SMV’erne på tværs af hovedbrancher" xr:uid="{EEEA15FE-6B8E-4657-9740-5263B09DBB8D}"/>
    <hyperlink ref="B36" location="'Figur 3.29'!A1" display="Figur 3.29, Mindre virksomheder er i højere grad begrænset af finansielle forhold…" xr:uid="{ACA9FE7E-A182-4ADF-9E2D-FC6F61DA1CF6}"/>
    <hyperlink ref="B37" location="'Figur 3.30'!A1" display="Figur 3.30, … og omfanget af nye bank- og realkreditudlån til SMV’erne er faldet " xr:uid="{DC784F45-D6A1-4CCB-93AE-3C138912A133}"/>
    <hyperlink ref="B38" location="'Figur 3.31'!A1" display="Figur 3.31, Højt omfang af venturekapital de seneste år" xr:uid="{67FAEA5E-2D95-4F8F-8370-3446A05E4FA8}"/>
    <hyperlink ref="B39" location="'Figur 3.32'!A1" display="Figur 3.32, Der investeres relativt mindre i de senere kapitalrejsningsfaser i Danmark" xr:uid="{234C0813-0B2E-47EC-BFD5-197762E9A545}"/>
    <hyperlink ref="B40" location="'Figur 3.33'!A1" display="Figur 3.33, Høj brug af kunstig intelligens på tværs af virksomhedsstørrelser i Danmark" xr:uid="{EC8EDD0C-2C70-4445-B511-5451B307DB44}"/>
    <hyperlink ref="B41" location="'Figur 3.34'!A1" display="Figur 3.34, Betydelige brancheforskelle i brugen af kunstig intelligens, især for SMV’er" xr:uid="{A2824A9D-D43A-4AE3-91FF-697ED7BE862E}"/>
    <hyperlink ref="B42" location="'Boks 3.3, figur a'!A1" display="Boks 3.3, figur a, Højere produktivitetsvækst i de store virksomheder i forhold til SMV'er afspejer både sammensætning og forskelle inden for brancher" xr:uid="{2F4003DA-3B04-40E7-98F1-532A310222FC}"/>
    <hyperlink ref="B43" location="'Boks 3.3, figur b'!A1" display="Boks 3.3, figur b, Tilbagegang i timeproduktiviteten i flere af de største SMV-underbrancher " xr:uid="{39AA5E50-A007-4995-8E82-FCA80071F757}"/>
    <hyperlink ref="B44" location="'Boks 3.5, figur a'!A1" display="Boks 3.5, figur a, Omstillingsomkostninger" xr:uid="{461B750A-9586-4A67-8465-E8D5EF8D2DC7}"/>
    <hyperlink ref="B45" location="'Boks 3.5, figur b'!A1" display="Boks 3.5, figur b, Løbende årlige omkostninger" xr:uid="{76186228-132C-4D63-8A86-565529A1942D}"/>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9E22A-2F25-4011-91A5-73CAED0D52D1}">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15.140625" style="4" bestFit="1" customWidth="1"/>
    <col min="4" max="4" width="16.7109375" style="4" bestFit="1" customWidth="1"/>
    <col min="5" max="5" width="12.5703125" style="4" bestFit="1" customWidth="1"/>
    <col min="6"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78</v>
      </c>
    </row>
    <row r="2" spans="1:36" s="40" customFormat="1" ht="18.75" customHeight="1" x14ac:dyDescent="0.2">
      <c r="A2" s="45"/>
      <c r="B2" s="43" t="s">
        <v>79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128</v>
      </c>
      <c r="C5" s="14" t="s">
        <v>119</v>
      </c>
      <c r="D5" s="14" t="s">
        <v>120</v>
      </c>
      <c r="E5" s="14" t="s">
        <v>121</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122</v>
      </c>
      <c r="C6" s="4">
        <v>86.9</v>
      </c>
      <c r="D6" s="4">
        <v>19.100000000000001</v>
      </c>
      <c r="E6" s="4">
        <v>13.5</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123</v>
      </c>
      <c r="C7" s="4">
        <v>10.6</v>
      </c>
      <c r="D7" s="4">
        <v>22.3</v>
      </c>
      <c r="E7" s="4">
        <v>18.100000000000001</v>
      </c>
      <c r="K7" s="7"/>
      <c r="L7" s="7"/>
      <c r="M7" s="7"/>
      <c r="N7" s="7"/>
    </row>
    <row r="8" spans="1:36" ht="15" x14ac:dyDescent="0.25">
      <c r="B8" s="12" t="s">
        <v>124</v>
      </c>
      <c r="C8" s="4">
        <v>2.1</v>
      </c>
      <c r="D8" s="4">
        <v>21.7</v>
      </c>
      <c r="E8" s="4">
        <v>23.4</v>
      </c>
      <c r="K8" s="7"/>
      <c r="L8" s="7"/>
      <c r="M8" s="7"/>
      <c r="N8" s="7"/>
    </row>
    <row r="9" spans="1:36" ht="15" x14ac:dyDescent="0.25">
      <c r="B9" s="15" t="s">
        <v>125</v>
      </c>
      <c r="C9" s="13">
        <v>0.4</v>
      </c>
      <c r="D9" s="17">
        <v>37</v>
      </c>
      <c r="E9" s="17">
        <v>45</v>
      </c>
      <c r="K9" s="7"/>
      <c r="L9" s="7"/>
      <c r="M9" s="7"/>
      <c r="N9" s="7"/>
    </row>
    <row r="10" spans="1:36" ht="52.5" customHeight="1" x14ac:dyDescent="0.2">
      <c r="B10" s="46" t="s">
        <v>507</v>
      </c>
      <c r="C10" s="46"/>
      <c r="D10" s="46"/>
      <c r="E10" s="46"/>
      <c r="K10" s="7"/>
      <c r="L10" s="7"/>
      <c r="M10" s="7"/>
      <c r="N10" s="7"/>
    </row>
    <row r="11" spans="1:36" x14ac:dyDescent="0.2">
      <c r="B11" s="16" t="s">
        <v>126</v>
      </c>
      <c r="K11" s="7"/>
      <c r="L11" s="7"/>
      <c r="M11" s="7"/>
      <c r="N11" s="7"/>
    </row>
    <row r="12" spans="1:36" ht="13.9" customHeight="1" x14ac:dyDescent="0.2">
      <c r="K12" s="6"/>
      <c r="L12" s="6"/>
      <c r="M12" s="6"/>
      <c r="N12" s="5"/>
    </row>
    <row r="13" spans="1:36" ht="14.45" customHeight="1" x14ac:dyDescent="0.2">
      <c r="N13" s="5"/>
    </row>
  </sheetData>
  <mergeCells count="2">
    <mergeCell ref="A1:A2"/>
    <mergeCell ref="B10:E10"/>
  </mergeCells>
  <hyperlinks>
    <hyperlink ref="A1:A2" location="Forside!A1" display="Tilbage til  forsiden" xr:uid="{2ACEC5F4-8C88-4262-BC61-ADC891CF65C2}"/>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8ECE7-2E6E-4279-8538-3178DBE69438}">
  <dimension ref="A1:AJ19"/>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28.28515625" style="4" bestFit="1" customWidth="1"/>
    <col min="4"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76</v>
      </c>
    </row>
    <row r="2" spans="1:36" s="40" customFormat="1" ht="18.75" customHeight="1" x14ac:dyDescent="0.2">
      <c r="A2" s="45"/>
      <c r="B2" s="43" t="s">
        <v>77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141</v>
      </c>
      <c r="C5" s="14" t="s">
        <v>508</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129</v>
      </c>
      <c r="C6" s="4">
        <v>44.4</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130</v>
      </c>
      <c r="C7" s="4">
        <v>53.8</v>
      </c>
      <c r="K7" s="7"/>
      <c r="L7" s="7"/>
      <c r="M7" s="7"/>
      <c r="N7" s="7"/>
    </row>
    <row r="8" spans="1:36" ht="15" x14ac:dyDescent="0.25">
      <c r="B8" s="12" t="s">
        <v>131</v>
      </c>
      <c r="C8" s="4">
        <v>55.2</v>
      </c>
      <c r="K8" s="7"/>
      <c r="L8" s="7"/>
      <c r="M8" s="7"/>
      <c r="N8" s="7"/>
    </row>
    <row r="9" spans="1:36" ht="15" x14ac:dyDescent="0.25">
      <c r="B9" s="12" t="s">
        <v>132</v>
      </c>
      <c r="C9" s="4">
        <v>57.2</v>
      </c>
      <c r="K9" s="7"/>
      <c r="L9" s="7"/>
      <c r="M9" s="7"/>
      <c r="N9" s="7"/>
    </row>
    <row r="10" spans="1:36" ht="15" x14ac:dyDescent="0.25">
      <c r="B10" s="12" t="s">
        <v>133</v>
      </c>
      <c r="C10" s="4">
        <v>59.8</v>
      </c>
      <c r="K10" s="7"/>
      <c r="L10" s="7"/>
      <c r="M10" s="7"/>
      <c r="N10" s="7"/>
    </row>
    <row r="11" spans="1:36" ht="15" x14ac:dyDescent="0.25">
      <c r="B11" s="12" t="s">
        <v>134</v>
      </c>
      <c r="C11" s="7">
        <v>61</v>
      </c>
      <c r="K11" s="7"/>
      <c r="L11" s="7"/>
      <c r="M11" s="7"/>
      <c r="N11" s="7"/>
    </row>
    <row r="12" spans="1:36" ht="13.9" customHeight="1" x14ac:dyDescent="0.25">
      <c r="B12" s="12" t="s">
        <v>135</v>
      </c>
      <c r="C12" s="4">
        <v>63.7</v>
      </c>
      <c r="K12" s="6"/>
      <c r="L12" s="6"/>
      <c r="M12" s="6"/>
      <c r="N12" s="5"/>
    </row>
    <row r="13" spans="1:36" ht="14.45" customHeight="1" x14ac:dyDescent="0.25">
      <c r="B13" s="12" t="s">
        <v>136</v>
      </c>
      <c r="C13" s="4">
        <v>63.8</v>
      </c>
      <c r="N13" s="5"/>
    </row>
    <row r="14" spans="1:36" ht="15" x14ac:dyDescent="0.25">
      <c r="B14" s="12" t="s">
        <v>137</v>
      </c>
      <c r="C14" s="4">
        <v>65.2</v>
      </c>
    </row>
    <row r="15" spans="1:36" ht="15" x14ac:dyDescent="0.25">
      <c r="B15" s="12" t="s">
        <v>138</v>
      </c>
      <c r="C15" s="4">
        <v>65.2</v>
      </c>
    </row>
    <row r="16" spans="1:36" ht="15" x14ac:dyDescent="0.25">
      <c r="B16" s="12" t="s">
        <v>139</v>
      </c>
      <c r="C16" s="4">
        <v>68.2</v>
      </c>
    </row>
    <row r="17" spans="2:3" ht="15" x14ac:dyDescent="0.25">
      <c r="B17" s="15" t="s">
        <v>140</v>
      </c>
      <c r="C17" s="13">
        <v>74.599999999999994</v>
      </c>
    </row>
    <row r="18" spans="2:3" ht="65.25" customHeight="1" x14ac:dyDescent="0.2">
      <c r="B18" s="46" t="s">
        <v>506</v>
      </c>
      <c r="C18" s="46"/>
    </row>
    <row r="19" spans="2:3" x14ac:dyDescent="0.2">
      <c r="B19" s="16" t="s">
        <v>142</v>
      </c>
    </row>
  </sheetData>
  <mergeCells count="2">
    <mergeCell ref="A1:A2"/>
    <mergeCell ref="B18:C18"/>
  </mergeCells>
  <hyperlinks>
    <hyperlink ref="A1:A2" location="Forside!A1" display="Tilbage til  forsiden" xr:uid="{B53F9F11-DB57-4794-9A82-016D508C06C4}"/>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00E99-3012-4898-88CB-A96D31C0A86F}">
  <dimension ref="A1:AJ15"/>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16.7109375" style="4" bestFit="1" customWidth="1"/>
    <col min="4" max="4" width="12.570312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74</v>
      </c>
    </row>
    <row r="2" spans="1:36" s="40" customFormat="1" ht="18.75" customHeight="1" x14ac:dyDescent="0.2">
      <c r="A2" s="45"/>
      <c r="B2" s="43" t="s">
        <v>75</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152</v>
      </c>
      <c r="C5" s="14" t="s">
        <v>120</v>
      </c>
      <c r="D5" s="14" t="s">
        <v>121</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143</v>
      </c>
      <c r="C6" s="7">
        <v>48</v>
      </c>
      <c r="D6" s="7">
        <v>38.299999999999997</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144</v>
      </c>
      <c r="C7" s="7">
        <v>63</v>
      </c>
      <c r="D7" s="7">
        <v>62.4</v>
      </c>
      <c r="K7" s="7"/>
      <c r="L7" s="7"/>
      <c r="M7" s="7"/>
      <c r="N7" s="7"/>
    </row>
    <row r="8" spans="1:36" ht="15" x14ac:dyDescent="0.25">
      <c r="B8" s="12" t="s">
        <v>145</v>
      </c>
      <c r="C8" s="7">
        <v>64.2</v>
      </c>
      <c r="D8" s="7">
        <v>57.7</v>
      </c>
      <c r="K8" s="7"/>
      <c r="L8" s="7"/>
      <c r="M8" s="7"/>
      <c r="N8" s="7"/>
    </row>
    <row r="9" spans="1:36" ht="15" x14ac:dyDescent="0.25">
      <c r="B9" s="12" t="s">
        <v>146</v>
      </c>
      <c r="C9" s="7">
        <v>67</v>
      </c>
      <c r="D9" s="7">
        <v>65.599999999999994</v>
      </c>
      <c r="K9" s="7"/>
      <c r="L9" s="7"/>
      <c r="M9" s="7"/>
      <c r="N9" s="7"/>
    </row>
    <row r="10" spans="1:36" ht="15" x14ac:dyDescent="0.25">
      <c r="B10" s="12" t="s">
        <v>147</v>
      </c>
      <c r="C10" s="7">
        <v>80.099999999999994</v>
      </c>
      <c r="D10" s="7">
        <v>79.8</v>
      </c>
      <c r="K10" s="7"/>
      <c r="L10" s="7"/>
      <c r="M10" s="7"/>
      <c r="N10" s="7"/>
    </row>
    <row r="11" spans="1:36" ht="15" x14ac:dyDescent="0.25">
      <c r="B11" s="12" t="s">
        <v>148</v>
      </c>
      <c r="C11" s="7">
        <v>82.1</v>
      </c>
      <c r="D11" s="7">
        <v>77.400000000000006</v>
      </c>
      <c r="K11" s="7"/>
      <c r="L11" s="7"/>
      <c r="M11" s="7"/>
      <c r="N11" s="7"/>
    </row>
    <row r="12" spans="1:36" ht="13.9" customHeight="1" x14ac:dyDescent="0.25">
      <c r="B12" s="12" t="s">
        <v>149</v>
      </c>
      <c r="C12" s="7">
        <v>88.2</v>
      </c>
      <c r="D12" s="7">
        <v>93.6</v>
      </c>
      <c r="K12" s="6"/>
      <c r="L12" s="6"/>
      <c r="M12" s="6"/>
      <c r="N12" s="5"/>
    </row>
    <row r="13" spans="1:36" ht="14.45" customHeight="1" x14ac:dyDescent="0.25">
      <c r="B13" s="15" t="s">
        <v>150</v>
      </c>
      <c r="C13" s="17">
        <v>100</v>
      </c>
      <c r="D13" s="17">
        <v>100</v>
      </c>
      <c r="N13" s="5"/>
    </row>
    <row r="14" spans="1:36" ht="27.75" customHeight="1" x14ac:dyDescent="0.2">
      <c r="B14" s="46" t="s">
        <v>151</v>
      </c>
      <c r="C14" s="46"/>
      <c r="D14" s="46"/>
    </row>
    <row r="15" spans="1:36" x14ac:dyDescent="0.2">
      <c r="B15" s="16" t="s">
        <v>126</v>
      </c>
    </row>
  </sheetData>
  <mergeCells count="2">
    <mergeCell ref="A1:A2"/>
    <mergeCell ref="B14:D14"/>
  </mergeCells>
  <hyperlinks>
    <hyperlink ref="A1:A2" location="Forside!A1" display="Tilbage til  forsiden" xr:uid="{544BBBFA-92AF-4652-8276-150BF058282F}"/>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13E98-4A0C-4E20-A6B6-5D6598B4C6F4}">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72</v>
      </c>
    </row>
    <row r="2" spans="1:36" s="40" customFormat="1" ht="18.75" customHeight="1" x14ac:dyDescent="0.2">
      <c r="A2" s="45"/>
      <c r="B2" s="43" t="s">
        <v>73</v>
      </c>
    </row>
    <row r="3" spans="1:36" x14ac:dyDescent="0.2">
      <c r="I3" s="5"/>
      <c r="J3" s="5"/>
      <c r="K3" s="5"/>
      <c r="L3" s="5"/>
      <c r="M3" s="5"/>
      <c r="N3" s="5"/>
    </row>
    <row r="4" spans="1:36" ht="15" x14ac:dyDescent="0.25">
      <c r="C4" s="47" t="s">
        <v>161</v>
      </c>
      <c r="D4" s="47"/>
      <c r="E4" s="47"/>
      <c r="F4" s="47"/>
      <c r="G4" s="47"/>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162</v>
      </c>
      <c r="C5" s="18" t="s">
        <v>153</v>
      </c>
      <c r="D5" s="18" t="s">
        <v>154</v>
      </c>
      <c r="E5" s="18" t="s">
        <v>155</v>
      </c>
      <c r="F5" s="18" t="s">
        <v>156</v>
      </c>
      <c r="G5" s="35" t="s">
        <v>530</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157</v>
      </c>
      <c r="C6" s="7">
        <v>22</v>
      </c>
      <c r="D6" s="7">
        <v>18.3</v>
      </c>
      <c r="E6" s="7">
        <v>15.5</v>
      </c>
      <c r="F6" s="7">
        <v>14.1</v>
      </c>
      <c r="G6" s="7">
        <v>15.6</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158</v>
      </c>
      <c r="C7" s="7">
        <v>11.4</v>
      </c>
      <c r="D7" s="7">
        <v>11.2</v>
      </c>
      <c r="E7" s="7">
        <v>11</v>
      </c>
      <c r="F7" s="7">
        <v>10.8</v>
      </c>
      <c r="G7" s="7">
        <v>9.3000000000000007</v>
      </c>
      <c r="K7" s="7"/>
      <c r="L7" s="7"/>
      <c r="M7" s="7"/>
      <c r="N7" s="7"/>
    </row>
    <row r="8" spans="1:36" ht="15" x14ac:dyDescent="0.25">
      <c r="B8" s="12" t="s">
        <v>159</v>
      </c>
      <c r="C8" s="7">
        <v>34.4</v>
      </c>
      <c r="D8" s="7">
        <v>33.700000000000003</v>
      </c>
      <c r="E8" s="7">
        <v>34.1</v>
      </c>
      <c r="F8" s="7">
        <v>31.9</v>
      </c>
      <c r="G8" s="7">
        <v>30.5</v>
      </c>
      <c r="K8" s="7"/>
      <c r="L8" s="7"/>
      <c r="M8" s="7"/>
      <c r="N8" s="7"/>
    </row>
    <row r="9" spans="1:36" ht="15" x14ac:dyDescent="0.25">
      <c r="B9" s="12" t="s">
        <v>160</v>
      </c>
      <c r="C9" s="7">
        <v>21.1</v>
      </c>
      <c r="D9" s="7">
        <v>24.5</v>
      </c>
      <c r="E9" s="7">
        <v>24.6</v>
      </c>
      <c r="F9" s="7">
        <v>23.7</v>
      </c>
      <c r="G9" s="7">
        <v>22.8</v>
      </c>
      <c r="K9" s="7"/>
      <c r="L9" s="7"/>
      <c r="M9" s="7"/>
      <c r="N9" s="7"/>
    </row>
    <row r="10" spans="1:36" ht="15" x14ac:dyDescent="0.25">
      <c r="B10" s="15" t="s">
        <v>529</v>
      </c>
      <c r="C10" s="17">
        <v>11</v>
      </c>
      <c r="D10" s="17">
        <v>12.2</v>
      </c>
      <c r="E10" s="17">
        <v>14.8</v>
      </c>
      <c r="F10" s="17">
        <v>19.600000000000001</v>
      </c>
      <c r="G10" s="17">
        <v>21.7</v>
      </c>
      <c r="K10" s="7"/>
      <c r="L10" s="7"/>
      <c r="M10" s="7"/>
      <c r="N10" s="7"/>
    </row>
    <row r="11" spans="1:36" ht="40.5" customHeight="1" x14ac:dyDescent="0.2">
      <c r="B11" s="46" t="s">
        <v>525</v>
      </c>
      <c r="C11" s="46"/>
      <c r="D11" s="46"/>
      <c r="E11" s="46"/>
      <c r="F11" s="46"/>
      <c r="G11" s="46"/>
      <c r="K11" s="7"/>
      <c r="L11" s="7"/>
      <c r="M11" s="7"/>
      <c r="N11" s="7"/>
    </row>
    <row r="12" spans="1:36" ht="13.9" customHeight="1" x14ac:dyDescent="0.2">
      <c r="B12" s="16" t="s">
        <v>126</v>
      </c>
      <c r="K12" s="6"/>
      <c r="L12" s="6"/>
      <c r="M12" s="6"/>
      <c r="N12" s="5"/>
    </row>
    <row r="13" spans="1:36" ht="14.45" customHeight="1" x14ac:dyDescent="0.2">
      <c r="N13" s="5"/>
    </row>
  </sheetData>
  <mergeCells count="3">
    <mergeCell ref="A1:A2"/>
    <mergeCell ref="C4:G4"/>
    <mergeCell ref="B11:G11"/>
  </mergeCells>
  <hyperlinks>
    <hyperlink ref="A1:A2" location="Forside!A1" display="Tilbage til  forsiden" xr:uid="{43114C93-5CAA-4DF0-89CA-B5EC1F84AE2E}"/>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E5276-299D-48EE-ACB7-0B0B891798FB}">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24.140625" style="4" bestFit="1" customWidth="1"/>
    <col min="4"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70</v>
      </c>
    </row>
    <row r="2" spans="1:36" s="40" customFormat="1" ht="18.75" customHeight="1" x14ac:dyDescent="0.2">
      <c r="A2" s="45"/>
      <c r="B2" s="43" t="s">
        <v>71</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127</v>
      </c>
      <c r="C5" s="14" t="s">
        <v>168</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163</v>
      </c>
      <c r="C6" s="7">
        <v>58.5</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164</v>
      </c>
      <c r="C7" s="7">
        <v>60.8</v>
      </c>
      <c r="K7" s="7"/>
      <c r="L7" s="7"/>
      <c r="M7" s="7"/>
      <c r="N7" s="7"/>
    </row>
    <row r="8" spans="1:36" ht="15" x14ac:dyDescent="0.25">
      <c r="B8" s="12" t="s">
        <v>165</v>
      </c>
      <c r="C8" s="7">
        <v>67</v>
      </c>
      <c r="K8" s="7"/>
      <c r="L8" s="7"/>
      <c r="M8" s="7"/>
      <c r="N8" s="7"/>
    </row>
    <row r="9" spans="1:36" ht="15" x14ac:dyDescent="0.25">
      <c r="B9" s="12" t="s">
        <v>166</v>
      </c>
      <c r="C9" s="7">
        <v>70</v>
      </c>
      <c r="K9" s="7"/>
      <c r="L9" s="7"/>
      <c r="M9" s="7"/>
      <c r="N9" s="7"/>
    </row>
    <row r="10" spans="1:36" ht="15" x14ac:dyDescent="0.25">
      <c r="B10" s="15" t="s">
        <v>167</v>
      </c>
      <c r="C10" s="17">
        <v>74.7</v>
      </c>
      <c r="K10" s="7"/>
      <c r="L10" s="7"/>
      <c r="M10" s="7"/>
      <c r="N10" s="7"/>
    </row>
    <row r="11" spans="1:36" ht="40.5" customHeight="1" x14ac:dyDescent="0.2">
      <c r="B11" s="46" t="s">
        <v>169</v>
      </c>
      <c r="C11" s="46"/>
      <c r="K11" s="7"/>
      <c r="L11" s="7"/>
      <c r="M11" s="7"/>
      <c r="N11" s="7"/>
    </row>
    <row r="12" spans="1:36" ht="13.9" customHeight="1" x14ac:dyDescent="0.2">
      <c r="B12" s="16" t="s">
        <v>126</v>
      </c>
      <c r="K12" s="6"/>
      <c r="L12" s="6"/>
      <c r="M12" s="6"/>
      <c r="N12" s="5"/>
    </row>
    <row r="13" spans="1:36" ht="14.45" customHeight="1" x14ac:dyDescent="0.2">
      <c r="N13" s="5"/>
    </row>
  </sheetData>
  <mergeCells count="2">
    <mergeCell ref="A1:A2"/>
    <mergeCell ref="B11:C11"/>
  </mergeCells>
  <hyperlinks>
    <hyperlink ref="A1:A2" location="Forside!A1" display="Tilbage til  forsiden" xr:uid="{E1CF8BA3-039F-4FA9-9478-2FB3A5EE5BEF}"/>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FD94C-90DC-4EA0-B13B-8FA9B7C0E272}">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68</v>
      </c>
    </row>
    <row r="2" spans="1:36" s="40" customFormat="1" ht="18.75" customHeight="1" x14ac:dyDescent="0.2">
      <c r="A2" s="45"/>
      <c r="B2" s="43" t="s">
        <v>69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127</v>
      </c>
      <c r="C5" s="14">
        <v>2005</v>
      </c>
      <c r="D5" s="14">
        <v>2006</v>
      </c>
      <c r="E5" s="14">
        <v>2007</v>
      </c>
      <c r="F5" s="14">
        <v>2008</v>
      </c>
      <c r="G5" s="14">
        <v>2009</v>
      </c>
      <c r="H5" s="14">
        <v>2010</v>
      </c>
      <c r="I5" s="14">
        <v>2011</v>
      </c>
      <c r="J5" s="14">
        <v>2012</v>
      </c>
      <c r="K5" s="14">
        <v>2013</v>
      </c>
      <c r="L5" s="14">
        <v>2014</v>
      </c>
      <c r="M5" s="14">
        <v>2015</v>
      </c>
      <c r="N5" s="14">
        <v>2016</v>
      </c>
      <c r="O5" s="14">
        <v>2017</v>
      </c>
      <c r="P5" s="14">
        <v>2018</v>
      </c>
      <c r="Q5" s="14">
        <v>2019</v>
      </c>
      <c r="R5" s="14">
        <v>2020</v>
      </c>
      <c r="S5" s="14">
        <v>2021</v>
      </c>
      <c r="T5" s="14">
        <v>2022</v>
      </c>
      <c r="U5" s="14">
        <v>2023</v>
      </c>
      <c r="V5" s="14">
        <v>2024</v>
      </c>
      <c r="Z5" s="7"/>
      <c r="AA5" s="7"/>
      <c r="AB5" s="7"/>
      <c r="AC5" s="7"/>
      <c r="AD5" s="7"/>
      <c r="AE5" s="7"/>
      <c r="AF5" s="7"/>
      <c r="AG5" s="7"/>
      <c r="AH5" s="7"/>
      <c r="AI5" s="7"/>
      <c r="AJ5" s="7"/>
    </row>
    <row r="6" spans="1:36" ht="15" x14ac:dyDescent="0.25">
      <c r="B6" s="12" t="s">
        <v>170</v>
      </c>
      <c r="C6" s="7">
        <v>8.6</v>
      </c>
      <c r="D6" s="7">
        <v>8.6</v>
      </c>
      <c r="E6" s="7">
        <v>5.5</v>
      </c>
      <c r="F6" s="7">
        <v>1.9</v>
      </c>
      <c r="G6" s="7">
        <v>-9</v>
      </c>
      <c r="H6" s="7">
        <v>-1.6</v>
      </c>
      <c r="I6" s="7">
        <v>3.3</v>
      </c>
      <c r="J6" s="7">
        <v>2</v>
      </c>
      <c r="K6" s="7">
        <v>1.8</v>
      </c>
      <c r="L6" s="7">
        <v>4.5</v>
      </c>
      <c r="M6" s="7">
        <v>3.7</v>
      </c>
      <c r="N6" s="7">
        <v>2.2999999999999998</v>
      </c>
      <c r="O6" s="7">
        <v>9.6</v>
      </c>
      <c r="P6" s="7">
        <v>13.9</v>
      </c>
      <c r="Q6" s="7">
        <v>2.1</v>
      </c>
      <c r="R6" s="7">
        <v>5</v>
      </c>
      <c r="S6" s="7">
        <v>7.8</v>
      </c>
      <c r="T6" s="7">
        <v>4.4000000000000004</v>
      </c>
      <c r="U6" s="7">
        <v>3.3</v>
      </c>
      <c r="V6" s="7">
        <v>1.4</v>
      </c>
      <c r="Z6" s="7"/>
      <c r="AA6" s="7"/>
      <c r="AB6" s="7"/>
      <c r="AC6" s="7"/>
      <c r="AD6" s="7"/>
      <c r="AE6" s="7"/>
      <c r="AF6" s="7"/>
      <c r="AG6" s="7"/>
      <c r="AH6" s="7"/>
      <c r="AI6" s="7"/>
      <c r="AJ6" s="7"/>
    </row>
    <row r="7" spans="1:36" ht="15" x14ac:dyDescent="0.25">
      <c r="B7" s="15" t="s">
        <v>171</v>
      </c>
      <c r="C7" s="17">
        <v>7.6</v>
      </c>
      <c r="D7" s="17">
        <v>5.8</v>
      </c>
      <c r="E7" s="17">
        <v>1.4</v>
      </c>
      <c r="F7" s="17">
        <v>-3</v>
      </c>
      <c r="G7" s="17">
        <v>-9.5</v>
      </c>
      <c r="H7" s="17">
        <v>-0.9</v>
      </c>
      <c r="I7" s="17">
        <v>1.8</v>
      </c>
      <c r="J7" s="17">
        <v>0.3</v>
      </c>
      <c r="K7" s="17">
        <v>0.4</v>
      </c>
      <c r="L7" s="17">
        <v>3.7</v>
      </c>
      <c r="M7" s="17">
        <v>2.2999999999999998</v>
      </c>
      <c r="N7" s="17">
        <v>0.6</v>
      </c>
      <c r="O7" s="17">
        <v>8.9</v>
      </c>
      <c r="P7" s="17">
        <v>12.3</v>
      </c>
      <c r="Q7" s="17">
        <v>0.9</v>
      </c>
      <c r="R7" s="17">
        <v>3.4</v>
      </c>
      <c r="S7" s="17">
        <v>6.9</v>
      </c>
      <c r="T7" s="17">
        <v>1.5</v>
      </c>
      <c r="U7" s="17">
        <v>-4.3</v>
      </c>
      <c r="V7" s="17">
        <v>-1.3</v>
      </c>
    </row>
    <row r="8" spans="1:36" x14ac:dyDescent="0.2">
      <c r="B8" s="16" t="s">
        <v>172</v>
      </c>
      <c r="K8" s="7"/>
      <c r="L8" s="7"/>
      <c r="M8" s="7"/>
      <c r="N8" s="7"/>
    </row>
    <row r="9" spans="1:36" x14ac:dyDescent="0.2">
      <c r="B9" s="16" t="s">
        <v>126</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4D3B2544-F0E1-4DB6-86D9-73E758121444}"/>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957A8-CBC7-482F-913E-63800CF723E5}">
  <dimension ref="A1:AJ13"/>
  <sheetViews>
    <sheetView zoomScaleNormal="100" workbookViewId="0">
      <selection sqref="A1:A2"/>
    </sheetView>
  </sheetViews>
  <sheetFormatPr defaultColWidth="9.140625" defaultRowHeight="14.25" x14ac:dyDescent="0.2"/>
  <cols>
    <col min="1" max="1" width="11.7109375" style="4" customWidth="1"/>
    <col min="2" max="2" width="41.85546875" style="4" customWidth="1"/>
    <col min="3" max="4" width="10.8554687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66</v>
      </c>
    </row>
    <row r="2" spans="1:36" s="40" customFormat="1" ht="18.75" customHeight="1" x14ac:dyDescent="0.2">
      <c r="A2" s="45"/>
      <c r="B2" s="43" t="s">
        <v>67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176</v>
      </c>
      <c r="C5" s="14" t="s">
        <v>174</v>
      </c>
      <c r="D5" s="14" t="s">
        <v>175</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125</v>
      </c>
      <c r="C6" s="4">
        <v>5.0999999999999996</v>
      </c>
      <c r="D6" s="4">
        <v>9.5</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532</v>
      </c>
      <c r="C7" s="4">
        <v>4.7</v>
      </c>
      <c r="D7" s="4">
        <v>8.1</v>
      </c>
      <c r="K7" s="7"/>
      <c r="L7" s="7"/>
      <c r="M7" s="7"/>
      <c r="N7" s="7"/>
    </row>
    <row r="8" spans="1:36" ht="15" x14ac:dyDescent="0.25">
      <c r="B8" s="12" t="s">
        <v>173</v>
      </c>
      <c r="C8" s="4">
        <v>3.7</v>
      </c>
      <c r="D8" s="4">
        <v>4.4000000000000004</v>
      </c>
      <c r="K8" s="7"/>
      <c r="L8" s="7"/>
      <c r="M8" s="7"/>
      <c r="N8" s="7"/>
    </row>
    <row r="9" spans="1:36" ht="15" x14ac:dyDescent="0.25">
      <c r="B9" s="12" t="s">
        <v>122</v>
      </c>
      <c r="C9" s="4">
        <v>4.5999999999999996</v>
      </c>
      <c r="D9" s="4">
        <v>4.0999999999999996</v>
      </c>
      <c r="K9" s="7"/>
      <c r="L9" s="7"/>
      <c r="M9" s="7"/>
      <c r="N9" s="7"/>
    </row>
    <row r="10" spans="1:36" ht="15" x14ac:dyDescent="0.25">
      <c r="B10" s="12" t="s">
        <v>123</v>
      </c>
      <c r="C10" s="4">
        <v>3.3</v>
      </c>
      <c r="D10" s="4">
        <v>4.4000000000000004</v>
      </c>
      <c r="K10" s="7"/>
      <c r="L10" s="7"/>
      <c r="M10" s="7"/>
      <c r="N10" s="7"/>
    </row>
    <row r="11" spans="1:36" ht="15" x14ac:dyDescent="0.25">
      <c r="B11" s="15" t="s">
        <v>124</v>
      </c>
      <c r="C11" s="13">
        <v>3.4</v>
      </c>
      <c r="D11" s="13">
        <v>4.5</v>
      </c>
      <c r="K11" s="7"/>
      <c r="L11" s="7"/>
      <c r="M11" s="7"/>
      <c r="N11" s="7"/>
    </row>
    <row r="12" spans="1:36" ht="39.75" customHeight="1" x14ac:dyDescent="0.2">
      <c r="B12" s="46" t="s">
        <v>531</v>
      </c>
      <c r="C12" s="46"/>
      <c r="D12" s="46"/>
      <c r="K12" s="6"/>
      <c r="L12" s="6"/>
      <c r="M12" s="6"/>
      <c r="N12" s="5"/>
    </row>
    <row r="13" spans="1:36" ht="14.45" customHeight="1" x14ac:dyDescent="0.2">
      <c r="B13" s="16" t="s">
        <v>126</v>
      </c>
      <c r="N13" s="5"/>
    </row>
  </sheetData>
  <mergeCells count="2">
    <mergeCell ref="A1:A2"/>
    <mergeCell ref="B12:D12"/>
  </mergeCells>
  <hyperlinks>
    <hyperlink ref="A1:A2" location="Forside!A1" display="Tilbage til  forsiden" xr:uid="{2CF98140-D07F-4375-A4DE-F6C0BBDE01A8}"/>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6DC0F-03E0-4ABA-A4A5-2C565D125C6E}">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4" width="10.8554687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64</v>
      </c>
    </row>
    <row r="2" spans="1:36" s="40" customFormat="1" ht="18.75" customHeight="1" x14ac:dyDescent="0.2">
      <c r="A2" s="45"/>
      <c r="B2" s="43" t="s">
        <v>65</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177</v>
      </c>
      <c r="C5" s="14" t="s">
        <v>174</v>
      </c>
      <c r="D5" s="14" t="s">
        <v>175</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125</v>
      </c>
      <c r="C6" s="7">
        <v>4.4000000000000004</v>
      </c>
      <c r="D6" s="7">
        <v>7.7</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532</v>
      </c>
      <c r="C7" s="7">
        <v>3.5</v>
      </c>
      <c r="D7" s="7">
        <v>5.3</v>
      </c>
      <c r="K7" s="7"/>
      <c r="L7" s="7"/>
      <c r="M7" s="7"/>
      <c r="N7" s="7"/>
    </row>
    <row r="8" spans="1:36" ht="15" x14ac:dyDescent="0.25">
      <c r="B8" s="12" t="s">
        <v>173</v>
      </c>
      <c r="C8" s="7">
        <v>2</v>
      </c>
      <c r="D8" s="7">
        <v>1.2</v>
      </c>
      <c r="K8" s="7"/>
      <c r="L8" s="7"/>
      <c r="M8" s="7"/>
      <c r="N8" s="7"/>
    </row>
    <row r="9" spans="1:36" ht="15" x14ac:dyDescent="0.25">
      <c r="B9" s="12" t="s">
        <v>122</v>
      </c>
      <c r="C9" s="7">
        <v>2.8</v>
      </c>
      <c r="D9" s="7">
        <v>0.8</v>
      </c>
      <c r="K9" s="7"/>
      <c r="L9" s="7"/>
      <c r="M9" s="7"/>
      <c r="N9" s="7"/>
    </row>
    <row r="10" spans="1:36" ht="15" x14ac:dyDescent="0.25">
      <c r="B10" s="12" t="s">
        <v>123</v>
      </c>
      <c r="C10" s="7">
        <v>1.6</v>
      </c>
      <c r="D10" s="7">
        <v>1.1000000000000001</v>
      </c>
      <c r="K10" s="7"/>
      <c r="L10" s="7"/>
      <c r="M10" s="7"/>
      <c r="N10" s="7"/>
    </row>
    <row r="11" spans="1:36" ht="15" x14ac:dyDescent="0.25">
      <c r="B11" s="15" t="s">
        <v>124</v>
      </c>
      <c r="C11" s="17">
        <v>1.9</v>
      </c>
      <c r="D11" s="17">
        <v>1.5</v>
      </c>
      <c r="K11" s="7"/>
      <c r="L11" s="7"/>
      <c r="M11" s="7"/>
      <c r="N11" s="7"/>
    </row>
    <row r="12" spans="1:36" ht="39.75" customHeight="1" x14ac:dyDescent="0.2">
      <c r="B12" s="46" t="s">
        <v>531</v>
      </c>
      <c r="C12" s="46"/>
      <c r="D12" s="46"/>
      <c r="K12" s="6"/>
      <c r="L12" s="6"/>
      <c r="M12" s="6"/>
      <c r="N12" s="5"/>
    </row>
    <row r="13" spans="1:36" ht="14.45" customHeight="1" x14ac:dyDescent="0.2">
      <c r="B13" s="16" t="s">
        <v>126</v>
      </c>
      <c r="N13" s="5"/>
    </row>
  </sheetData>
  <mergeCells count="2">
    <mergeCell ref="A1:A2"/>
    <mergeCell ref="B12:D12"/>
  </mergeCells>
  <hyperlinks>
    <hyperlink ref="A1:A2" location="Forside!A1" display="Tilbage til  forsiden" xr:uid="{A4DB4535-6CF0-4917-B660-E5F43C65D3F1}"/>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52948-1981-4216-BDD3-A21192752A1F}">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62</v>
      </c>
    </row>
    <row r="2" spans="1:36" s="40" customFormat="1" ht="18.75" customHeight="1" x14ac:dyDescent="0.2">
      <c r="A2" s="45"/>
      <c r="B2" s="43" t="s">
        <v>63</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181</v>
      </c>
      <c r="C5" s="14">
        <v>2015</v>
      </c>
      <c r="D5" s="14">
        <v>2016</v>
      </c>
      <c r="E5" s="14">
        <v>2017</v>
      </c>
      <c r="F5" s="14">
        <v>2018</v>
      </c>
      <c r="G5" s="14">
        <v>2019</v>
      </c>
      <c r="H5" s="14">
        <v>2020</v>
      </c>
      <c r="I5" s="14">
        <v>2021</v>
      </c>
      <c r="J5" s="14">
        <v>2022</v>
      </c>
      <c r="K5" s="19">
        <v>2023</v>
      </c>
      <c r="L5" s="19">
        <v>2024</v>
      </c>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178</v>
      </c>
      <c r="C6" s="7">
        <v>89.3</v>
      </c>
      <c r="D6" s="7">
        <v>92.2</v>
      </c>
      <c r="E6" s="7">
        <v>94.7</v>
      </c>
      <c r="F6" s="7">
        <v>98.3</v>
      </c>
      <c r="G6" s="7">
        <v>100</v>
      </c>
      <c r="H6" s="7">
        <v>98.7</v>
      </c>
      <c r="I6" s="7">
        <v>104.3</v>
      </c>
      <c r="J6" s="7">
        <v>102</v>
      </c>
      <c r="K6" s="7">
        <v>99.9</v>
      </c>
      <c r="L6" s="7">
        <v>101</v>
      </c>
      <c r="M6" s="7"/>
      <c r="N6" s="7"/>
      <c r="O6" s="7"/>
      <c r="P6" s="7"/>
      <c r="Q6" s="7"/>
      <c r="R6" s="7"/>
      <c r="S6" s="7"/>
      <c r="T6" s="7"/>
      <c r="U6" s="7"/>
      <c r="V6" s="7"/>
      <c r="W6" s="7"/>
      <c r="X6" s="7"/>
      <c r="Y6" s="7"/>
      <c r="Z6" s="7"/>
      <c r="AA6" s="7"/>
      <c r="AB6" s="7"/>
      <c r="AC6" s="7"/>
      <c r="AD6" s="7"/>
      <c r="AE6" s="7"/>
      <c r="AF6" s="7"/>
      <c r="AG6" s="7"/>
      <c r="AH6" s="7"/>
      <c r="AI6" s="7"/>
      <c r="AJ6" s="7"/>
    </row>
    <row r="7" spans="1:36" ht="15" x14ac:dyDescent="0.25">
      <c r="B7" s="15" t="s">
        <v>179</v>
      </c>
      <c r="C7" s="17">
        <v>90.4</v>
      </c>
      <c r="D7" s="17">
        <v>93.1</v>
      </c>
      <c r="E7" s="17">
        <v>95.2</v>
      </c>
      <c r="F7" s="17">
        <v>97.7</v>
      </c>
      <c r="G7" s="17">
        <v>100</v>
      </c>
      <c r="H7" s="17">
        <v>101.5</v>
      </c>
      <c r="I7" s="17">
        <v>95.6</v>
      </c>
      <c r="J7" s="17">
        <v>101</v>
      </c>
      <c r="K7" s="17">
        <v>106.3</v>
      </c>
      <c r="L7" s="17">
        <v>107.2</v>
      </c>
      <c r="M7" s="7"/>
      <c r="N7" s="7"/>
    </row>
    <row r="8" spans="1:36" ht="26.25" customHeight="1" x14ac:dyDescent="0.2">
      <c r="B8" s="48" t="s">
        <v>182</v>
      </c>
      <c r="C8" s="48"/>
      <c r="D8" s="48"/>
      <c r="E8" s="48"/>
      <c r="F8" s="48"/>
      <c r="G8" s="48"/>
      <c r="H8" s="48"/>
      <c r="I8" s="48"/>
      <c r="J8" s="48"/>
      <c r="K8" s="48"/>
      <c r="L8" s="48"/>
      <c r="M8" s="7"/>
      <c r="N8" s="7"/>
    </row>
    <row r="9" spans="1:36" x14ac:dyDescent="0.2">
      <c r="B9" s="16" t="s">
        <v>180</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2">
    <mergeCell ref="A1:A2"/>
    <mergeCell ref="B8:L8"/>
  </mergeCells>
  <hyperlinks>
    <hyperlink ref="A1:A2" location="Forside!A1" display="Tilbage til  forsiden" xr:uid="{F7AAD371-D354-4822-9F0F-74EC10EB6FB2}"/>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212B2-AA4B-4EEA-990F-D2E53C9727AD}">
  <dimension ref="A1:AJ2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21.140625" style="4" customWidth="1"/>
    <col min="4" max="4" width="9.4257812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60</v>
      </c>
    </row>
    <row r="2" spans="1:36" s="40" customFormat="1" ht="18.75" customHeight="1" x14ac:dyDescent="0.2">
      <c r="A2" s="45"/>
      <c r="B2" s="43" t="s">
        <v>61</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45.75" customHeight="1" x14ac:dyDescent="0.25">
      <c r="B5" s="14" t="s">
        <v>127</v>
      </c>
      <c r="C5" s="21" t="s">
        <v>198</v>
      </c>
      <c r="D5" s="21" t="s">
        <v>199</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183</v>
      </c>
      <c r="C6" s="7">
        <v>18.600000000000001</v>
      </c>
      <c r="D6" s="7">
        <v>86.5</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184</v>
      </c>
      <c r="C7" s="7">
        <v>10</v>
      </c>
      <c r="D7" s="7">
        <v>50.5</v>
      </c>
      <c r="K7" s="7"/>
      <c r="L7" s="7"/>
      <c r="M7" s="7"/>
      <c r="N7" s="7"/>
    </row>
    <row r="8" spans="1:36" ht="15" x14ac:dyDescent="0.25">
      <c r="B8" s="12" t="s">
        <v>185</v>
      </c>
      <c r="C8" s="7">
        <v>19.399999999999999</v>
      </c>
      <c r="D8" s="7">
        <v>48.3</v>
      </c>
      <c r="K8" s="7"/>
      <c r="L8" s="7"/>
      <c r="M8" s="7"/>
      <c r="N8" s="7"/>
    </row>
    <row r="9" spans="1:36" ht="15" x14ac:dyDescent="0.25">
      <c r="B9" s="12" t="s">
        <v>186</v>
      </c>
      <c r="C9" s="7">
        <v>73.8</v>
      </c>
      <c r="D9" s="7">
        <v>37.799999999999997</v>
      </c>
      <c r="K9" s="7"/>
      <c r="L9" s="7"/>
      <c r="M9" s="7"/>
      <c r="N9" s="7"/>
    </row>
    <row r="10" spans="1:36" ht="15" x14ac:dyDescent="0.25">
      <c r="B10" s="12" t="s">
        <v>187</v>
      </c>
      <c r="C10" s="7">
        <v>84.1</v>
      </c>
      <c r="D10" s="7">
        <v>54.7</v>
      </c>
      <c r="K10" s="7"/>
      <c r="L10" s="7"/>
      <c r="M10" s="7"/>
      <c r="N10" s="7"/>
    </row>
    <row r="11" spans="1:36" ht="15" x14ac:dyDescent="0.25">
      <c r="B11" s="12" t="s">
        <v>148</v>
      </c>
      <c r="C11" s="7">
        <v>89.2</v>
      </c>
      <c r="D11" s="7">
        <v>82.1</v>
      </c>
      <c r="K11" s="7"/>
      <c r="L11" s="7"/>
      <c r="M11" s="7"/>
      <c r="N11" s="7"/>
    </row>
    <row r="12" spans="1:36" ht="13.9" customHeight="1" x14ac:dyDescent="0.25">
      <c r="B12" s="12" t="s">
        <v>188</v>
      </c>
      <c r="C12" s="7">
        <v>52.2</v>
      </c>
      <c r="D12" s="7">
        <v>66</v>
      </c>
      <c r="K12" s="6"/>
      <c r="L12" s="6"/>
      <c r="M12" s="6"/>
      <c r="N12" s="5"/>
    </row>
    <row r="13" spans="1:36" ht="14.45" customHeight="1" x14ac:dyDescent="0.25">
      <c r="B13" s="12" t="s">
        <v>189</v>
      </c>
      <c r="C13" s="7">
        <v>6.7</v>
      </c>
      <c r="D13" s="7">
        <v>46.7</v>
      </c>
      <c r="N13" s="5"/>
    </row>
    <row r="14" spans="1:36" ht="15" x14ac:dyDescent="0.25">
      <c r="B14" s="12" t="s">
        <v>190</v>
      </c>
      <c r="C14" s="7">
        <v>97.5</v>
      </c>
      <c r="D14" s="7">
        <v>85.6</v>
      </c>
    </row>
    <row r="15" spans="1:36" ht="15" x14ac:dyDescent="0.25">
      <c r="B15" s="12" t="s">
        <v>191</v>
      </c>
      <c r="C15" s="7">
        <v>53.2</v>
      </c>
      <c r="D15" s="7">
        <v>67</v>
      </c>
    </row>
    <row r="16" spans="1:36" ht="15" x14ac:dyDescent="0.25">
      <c r="B16" s="12" t="s">
        <v>192</v>
      </c>
      <c r="C16" s="7">
        <v>84.4</v>
      </c>
      <c r="D16" s="7">
        <v>31.9</v>
      </c>
    </row>
    <row r="17" spans="2:4" ht="15" x14ac:dyDescent="0.25">
      <c r="B17" s="12" t="s">
        <v>193</v>
      </c>
      <c r="C17" s="7">
        <v>99.5</v>
      </c>
      <c r="D17" s="7">
        <v>88.1</v>
      </c>
    </row>
    <row r="18" spans="2:4" ht="15" x14ac:dyDescent="0.25">
      <c r="B18" s="12" t="s">
        <v>194</v>
      </c>
      <c r="C18" s="7">
        <v>26.8</v>
      </c>
      <c r="D18" s="7">
        <v>60.8</v>
      </c>
    </row>
    <row r="19" spans="2:4" ht="15" x14ac:dyDescent="0.25">
      <c r="B19" s="12" t="s">
        <v>195</v>
      </c>
      <c r="C19" s="7">
        <v>82.7</v>
      </c>
      <c r="D19" s="7">
        <v>66.099999999999994</v>
      </c>
    </row>
    <row r="20" spans="2:4" ht="15" x14ac:dyDescent="0.25">
      <c r="B20" s="12" t="s">
        <v>196</v>
      </c>
      <c r="C20" s="7">
        <v>98.2</v>
      </c>
      <c r="D20" s="7">
        <v>83.7</v>
      </c>
    </row>
    <row r="21" spans="2:4" ht="15" x14ac:dyDescent="0.25">
      <c r="B21" s="15" t="s">
        <v>197</v>
      </c>
      <c r="C21" s="17">
        <v>99.9</v>
      </c>
      <c r="D21" s="17">
        <v>72.400000000000006</v>
      </c>
    </row>
    <row r="22" spans="2:4" ht="28.5" customHeight="1" x14ac:dyDescent="0.2">
      <c r="B22" s="46" t="s">
        <v>509</v>
      </c>
      <c r="C22" s="46"/>
      <c r="D22" s="46"/>
    </row>
    <row r="23" spans="2:4" x14ac:dyDescent="0.2">
      <c r="B23" s="16" t="s">
        <v>126</v>
      </c>
    </row>
  </sheetData>
  <mergeCells count="2">
    <mergeCell ref="A1:A2"/>
    <mergeCell ref="B22:D22"/>
  </mergeCells>
  <hyperlinks>
    <hyperlink ref="A1:A2" location="Forside!A1" display="Tilbage til  forsiden" xr:uid="{64A2B575-CEF9-4FAA-9A2B-5A961D934B4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E36D2-579F-45B1-AA9F-B959D64456EC}">
  <dimension ref="A1:AJ15"/>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4" width="10.8554687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58</v>
      </c>
    </row>
    <row r="2" spans="1:36" s="40" customFormat="1" ht="18.75" customHeight="1" x14ac:dyDescent="0.2">
      <c r="A2" s="45"/>
      <c r="B2" s="43" t="s">
        <v>59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177</v>
      </c>
      <c r="C5" s="14" t="s">
        <v>174</v>
      </c>
      <c r="D5" s="14" t="s">
        <v>175</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189</v>
      </c>
      <c r="C6" s="7">
        <v>0</v>
      </c>
      <c r="D6" s="7">
        <v>-2</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148</v>
      </c>
      <c r="C7" s="7">
        <v>1.9</v>
      </c>
      <c r="D7" s="7">
        <v>-1.6</v>
      </c>
      <c r="K7" s="7"/>
      <c r="L7" s="7"/>
      <c r="M7" s="7"/>
      <c r="N7" s="7"/>
    </row>
    <row r="8" spans="1:36" ht="15" x14ac:dyDescent="0.25">
      <c r="B8" s="12" t="s">
        <v>185</v>
      </c>
      <c r="C8" s="7">
        <v>-0.3</v>
      </c>
      <c r="D8" s="7">
        <v>-0.9</v>
      </c>
      <c r="K8" s="7"/>
      <c r="L8" s="7"/>
      <c r="M8" s="7"/>
      <c r="N8" s="7"/>
    </row>
    <row r="9" spans="1:36" ht="15" x14ac:dyDescent="0.25">
      <c r="B9" s="12" t="s">
        <v>492</v>
      </c>
      <c r="C9" s="7">
        <v>4.0999999999999996</v>
      </c>
      <c r="D9" s="7">
        <v>0.4</v>
      </c>
      <c r="K9" s="7"/>
      <c r="L9" s="7"/>
      <c r="M9" s="7"/>
      <c r="N9" s="7"/>
    </row>
    <row r="10" spans="1:36" ht="15" x14ac:dyDescent="0.25">
      <c r="B10" s="12" t="s">
        <v>188</v>
      </c>
      <c r="C10" s="7">
        <v>1.3</v>
      </c>
      <c r="D10" s="7">
        <v>1.7</v>
      </c>
      <c r="K10" s="7"/>
      <c r="L10" s="7"/>
      <c r="M10" s="7"/>
      <c r="N10" s="7"/>
    </row>
    <row r="11" spans="1:36" ht="15" x14ac:dyDescent="0.25">
      <c r="B11" s="12" t="s">
        <v>200</v>
      </c>
      <c r="C11" s="7">
        <v>3.7</v>
      </c>
      <c r="D11" s="7">
        <v>2</v>
      </c>
      <c r="K11" s="7"/>
      <c r="L11" s="7"/>
      <c r="M11" s="7"/>
      <c r="N11" s="7"/>
    </row>
    <row r="12" spans="1:36" ht="13.9" customHeight="1" x14ac:dyDescent="0.25">
      <c r="B12" s="12" t="s">
        <v>490</v>
      </c>
      <c r="C12" s="7">
        <v>4.3</v>
      </c>
      <c r="D12" s="7">
        <v>2.8</v>
      </c>
      <c r="K12" s="6"/>
      <c r="L12" s="6"/>
      <c r="M12" s="6"/>
      <c r="N12" s="5"/>
    </row>
    <row r="13" spans="1:36" ht="14.45" customHeight="1" x14ac:dyDescent="0.25">
      <c r="B13" s="15" t="s">
        <v>491</v>
      </c>
      <c r="C13" s="17">
        <v>9.4</v>
      </c>
      <c r="D13" s="17">
        <v>6.3</v>
      </c>
      <c r="N13" s="5"/>
    </row>
    <row r="14" spans="1:36" ht="90" customHeight="1" x14ac:dyDescent="0.2">
      <c r="B14" s="46" t="s">
        <v>510</v>
      </c>
      <c r="C14" s="46"/>
      <c r="D14" s="46"/>
    </row>
    <row r="15" spans="1:36" x14ac:dyDescent="0.2">
      <c r="B15" s="16" t="s">
        <v>126</v>
      </c>
    </row>
  </sheetData>
  <mergeCells count="2">
    <mergeCell ref="A1:A2"/>
    <mergeCell ref="B14:D14"/>
  </mergeCells>
  <hyperlinks>
    <hyperlink ref="A1:A2" location="Forside!A1" display="Tilbage til  forsiden" xr:uid="{2A93B673-2AF2-472A-B2CC-4757D0D228B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15816-775B-497C-A4A6-224885AC07B5}">
  <dimension ref="A1:AJ13"/>
  <sheetViews>
    <sheetView zoomScaleNormal="100" workbookViewId="0">
      <selection sqref="A1:A2"/>
    </sheetView>
  </sheetViews>
  <sheetFormatPr defaultColWidth="9.140625" defaultRowHeight="14.25" x14ac:dyDescent="0.2"/>
  <cols>
    <col min="1" max="1" width="11.7109375" style="4" customWidth="1"/>
    <col min="2" max="2" width="50.5703125" style="4" customWidth="1"/>
    <col min="3" max="4" width="24.140625" style="4" bestFit="1" customWidth="1"/>
    <col min="5" max="5" width="10.140625" style="4" bestFit="1" customWidth="1"/>
    <col min="6" max="6" width="8.7109375" style="4" customWidth="1"/>
    <col min="7"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56</v>
      </c>
    </row>
    <row r="2" spans="1:36" s="40" customFormat="1" ht="18.75" customHeight="1" x14ac:dyDescent="0.2">
      <c r="A2" s="45"/>
      <c r="B2" s="43" t="s">
        <v>57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513</v>
      </c>
      <c r="C5" s="14" t="s">
        <v>204</v>
      </c>
      <c r="D5" s="14" t="s">
        <v>205</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201</v>
      </c>
      <c r="C6" s="4">
        <v>23257</v>
      </c>
      <c r="D6" s="4">
        <v>14035</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202</v>
      </c>
      <c r="C7" s="4">
        <v>7888</v>
      </c>
      <c r="D7" s="4">
        <v>6243</v>
      </c>
      <c r="K7" s="7"/>
      <c r="L7" s="7"/>
      <c r="M7" s="7"/>
      <c r="N7" s="7"/>
    </row>
    <row r="8" spans="1:36" ht="15" x14ac:dyDescent="0.25">
      <c r="B8" s="15" t="s">
        <v>203</v>
      </c>
      <c r="C8" s="13">
        <v>497</v>
      </c>
      <c r="D8" s="13">
        <v>10779</v>
      </c>
      <c r="K8" s="7"/>
      <c r="L8" s="7"/>
      <c r="M8" s="7"/>
      <c r="N8" s="7"/>
    </row>
    <row r="9" spans="1:36" ht="39.75" customHeight="1" x14ac:dyDescent="0.2">
      <c r="B9" s="46" t="s">
        <v>511</v>
      </c>
      <c r="C9" s="46"/>
      <c r="D9" s="46"/>
      <c r="K9" s="7"/>
      <c r="L9" s="7"/>
      <c r="M9" s="7"/>
      <c r="N9" s="7"/>
    </row>
    <row r="10" spans="1:36" x14ac:dyDescent="0.2">
      <c r="B10" s="16" t="s">
        <v>126</v>
      </c>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2">
    <mergeCell ref="A1:A2"/>
    <mergeCell ref="B9:D9"/>
  </mergeCells>
  <hyperlinks>
    <hyperlink ref="A1:A2" location="Forside!A1" display="Tilbage til  forsiden" xr:uid="{AC728AF6-8F35-41EE-8E2A-6EEE205BC321}"/>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81E79-4CD4-485B-BECD-2D2D8192E28D}">
  <dimension ref="A1:AJ13"/>
  <sheetViews>
    <sheetView zoomScaleNormal="100" workbookViewId="0">
      <selection sqref="A1:A2"/>
    </sheetView>
  </sheetViews>
  <sheetFormatPr defaultColWidth="9.140625" defaultRowHeight="14.25" x14ac:dyDescent="0.2"/>
  <cols>
    <col min="1" max="1" width="11.7109375" style="4" customWidth="1"/>
    <col min="2" max="2" width="49.85546875"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54</v>
      </c>
    </row>
    <row r="2" spans="1:36" s="40" customFormat="1" ht="18.75" customHeight="1" x14ac:dyDescent="0.2">
      <c r="A2" s="45"/>
      <c r="B2" s="43" t="s">
        <v>55</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513</v>
      </c>
      <c r="C5" s="14">
        <v>2020</v>
      </c>
      <c r="D5" s="14">
        <v>2021</v>
      </c>
      <c r="E5" s="14">
        <v>2022</v>
      </c>
      <c r="F5" s="14">
        <v>2023</v>
      </c>
      <c r="G5" s="14">
        <v>2024</v>
      </c>
      <c r="H5" s="14">
        <v>2025</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201</v>
      </c>
      <c r="C6" s="5">
        <v>51</v>
      </c>
      <c r="D6" s="5">
        <v>60184</v>
      </c>
      <c r="E6" s="5">
        <v>14372</v>
      </c>
      <c r="F6" s="5">
        <v>3340</v>
      </c>
      <c r="G6" s="5">
        <v>2357</v>
      </c>
      <c r="H6" s="5">
        <v>3910</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202</v>
      </c>
      <c r="C7" s="5">
        <v>-1837</v>
      </c>
      <c r="D7" s="5">
        <v>14618</v>
      </c>
      <c r="E7" s="5">
        <v>19693</v>
      </c>
      <c r="F7" s="5">
        <v>1397</v>
      </c>
      <c r="G7" s="5">
        <v>2421</v>
      </c>
      <c r="H7" s="5">
        <v>1166</v>
      </c>
      <c r="K7" s="7"/>
      <c r="L7" s="7"/>
      <c r="M7" s="7"/>
      <c r="N7" s="7"/>
    </row>
    <row r="8" spans="1:36" ht="15" x14ac:dyDescent="0.25">
      <c r="B8" s="23" t="s">
        <v>203</v>
      </c>
      <c r="C8" s="33">
        <v>-3538</v>
      </c>
      <c r="D8" s="33">
        <v>24382</v>
      </c>
      <c r="E8" s="33">
        <v>4940</v>
      </c>
      <c r="F8" s="33">
        <v>18723</v>
      </c>
      <c r="G8" s="33">
        <v>8339</v>
      </c>
      <c r="H8" s="33">
        <v>11828</v>
      </c>
      <c r="K8" s="7"/>
      <c r="L8" s="7"/>
      <c r="M8" s="7"/>
      <c r="N8" s="7"/>
    </row>
    <row r="9" spans="1:36" ht="26.25" customHeight="1" x14ac:dyDescent="0.2">
      <c r="B9" s="48" t="s">
        <v>206</v>
      </c>
      <c r="C9" s="48"/>
      <c r="D9" s="48"/>
      <c r="E9" s="48"/>
      <c r="F9" s="48"/>
      <c r="G9" s="48"/>
      <c r="H9" s="48"/>
      <c r="K9" s="7"/>
      <c r="L9" s="7"/>
      <c r="M9" s="7"/>
      <c r="N9" s="7"/>
    </row>
    <row r="10" spans="1:36" x14ac:dyDescent="0.2">
      <c r="B10" s="16" t="s">
        <v>126</v>
      </c>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2">
    <mergeCell ref="A1:A2"/>
    <mergeCell ref="B9:H9"/>
  </mergeCells>
  <hyperlinks>
    <hyperlink ref="A1:A2" location="Forside!A1" display="Tilbage til  forsiden" xr:uid="{F49DD3EE-4982-498A-A770-1018EB7EA992}"/>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C1D8C-EA6B-4448-9EA3-FE74263B2A4D}">
  <dimension ref="A1:AJ22"/>
  <sheetViews>
    <sheetView zoomScaleNormal="100" workbookViewId="0">
      <selection sqref="A1:A2"/>
    </sheetView>
  </sheetViews>
  <sheetFormatPr defaultColWidth="9.140625" defaultRowHeight="14.25" x14ac:dyDescent="0.2"/>
  <cols>
    <col min="1" max="1" width="11.7109375" style="4" customWidth="1"/>
    <col min="2" max="2" width="49.7109375" style="4" customWidth="1"/>
    <col min="3" max="8" width="12.42578125" style="4" bestFit="1" customWidth="1"/>
    <col min="9"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52</v>
      </c>
    </row>
    <row r="2" spans="1:36" s="40" customFormat="1" ht="18.75" customHeight="1" x14ac:dyDescent="0.2">
      <c r="A2" s="45"/>
      <c r="B2" s="43" t="s">
        <v>53</v>
      </c>
    </row>
    <row r="3" spans="1:36" x14ac:dyDescent="0.2">
      <c r="I3" s="5"/>
      <c r="J3" s="5"/>
      <c r="K3" s="5"/>
      <c r="L3" s="5"/>
      <c r="M3" s="5"/>
      <c r="N3" s="5"/>
    </row>
    <row r="4" spans="1:36" ht="15" x14ac:dyDescent="0.25">
      <c r="C4" s="47" t="s">
        <v>201</v>
      </c>
      <c r="D4" s="47"/>
      <c r="E4" s="47"/>
      <c r="F4" s="47" t="s">
        <v>125</v>
      </c>
      <c r="G4" s="47"/>
      <c r="H4" s="47"/>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512</v>
      </c>
      <c r="C5" s="14" t="s">
        <v>211</v>
      </c>
      <c r="D5" s="14" t="s">
        <v>212</v>
      </c>
      <c r="E5" s="14" t="s">
        <v>213</v>
      </c>
      <c r="F5" s="14" t="s">
        <v>211</v>
      </c>
      <c r="G5" s="14" t="s">
        <v>212</v>
      </c>
      <c r="H5" s="14" t="s">
        <v>213</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207</v>
      </c>
      <c r="C6" s="5">
        <v>2069</v>
      </c>
      <c r="D6" s="5">
        <v>844</v>
      </c>
      <c r="E6" s="5">
        <v>-703</v>
      </c>
      <c r="F6" s="5">
        <v>2899</v>
      </c>
      <c r="G6" s="5">
        <v>6431</v>
      </c>
      <c r="H6" s="5">
        <v>8279</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148</v>
      </c>
      <c r="C7" s="5">
        <v>4877</v>
      </c>
      <c r="D7" s="5">
        <v>5055</v>
      </c>
      <c r="E7" s="5">
        <v>-1172</v>
      </c>
      <c r="F7" s="5">
        <v>875</v>
      </c>
      <c r="G7" s="5">
        <v>2034</v>
      </c>
      <c r="H7" s="5">
        <v>1477</v>
      </c>
      <c r="K7" s="7"/>
      <c r="L7" s="7"/>
      <c r="M7" s="7"/>
      <c r="N7" s="7"/>
    </row>
    <row r="8" spans="1:36" ht="15" x14ac:dyDescent="0.25">
      <c r="B8" s="12" t="s">
        <v>208</v>
      </c>
      <c r="C8" s="5">
        <v>6889</v>
      </c>
      <c r="D8" s="5">
        <v>3769</v>
      </c>
      <c r="E8" s="5">
        <v>224</v>
      </c>
      <c r="F8" s="5">
        <v>1934</v>
      </c>
      <c r="G8" s="5">
        <v>4459</v>
      </c>
      <c r="H8" s="5">
        <v>934</v>
      </c>
      <c r="K8" s="7"/>
      <c r="L8" s="7"/>
      <c r="M8" s="7"/>
      <c r="N8" s="7"/>
    </row>
    <row r="9" spans="1:36" ht="15" x14ac:dyDescent="0.25">
      <c r="B9" s="12" t="s">
        <v>491</v>
      </c>
      <c r="C9" s="5">
        <v>3325</v>
      </c>
      <c r="D9" s="5">
        <v>3973</v>
      </c>
      <c r="E9" s="5">
        <v>-768</v>
      </c>
      <c r="F9" s="5">
        <v>722</v>
      </c>
      <c r="G9" s="5">
        <v>352</v>
      </c>
      <c r="H9" s="5">
        <v>70</v>
      </c>
      <c r="K9" s="7"/>
      <c r="L9" s="7"/>
      <c r="M9" s="7"/>
      <c r="N9" s="7"/>
    </row>
    <row r="10" spans="1:36" ht="15" x14ac:dyDescent="0.25">
      <c r="B10" s="12" t="s">
        <v>209</v>
      </c>
      <c r="C10" s="5">
        <v>5298</v>
      </c>
      <c r="D10" s="5">
        <v>5299</v>
      </c>
      <c r="E10" s="5">
        <v>1467</v>
      </c>
      <c r="F10" s="5">
        <v>3493</v>
      </c>
      <c r="G10" s="5">
        <v>4383</v>
      </c>
      <c r="H10" s="5">
        <v>2479</v>
      </c>
      <c r="K10" s="7"/>
      <c r="L10" s="7"/>
      <c r="M10" s="7"/>
      <c r="N10" s="7"/>
    </row>
    <row r="11" spans="1:36" ht="15" x14ac:dyDescent="0.25">
      <c r="B11" s="15" t="s">
        <v>210</v>
      </c>
      <c r="C11" s="34">
        <v>6374</v>
      </c>
      <c r="D11" s="34">
        <v>4617</v>
      </c>
      <c r="E11" s="34">
        <v>3038</v>
      </c>
      <c r="F11" s="34">
        <v>305</v>
      </c>
      <c r="G11" s="34">
        <v>1059</v>
      </c>
      <c r="H11" s="34">
        <v>546</v>
      </c>
      <c r="K11" s="7"/>
      <c r="L11" s="7"/>
      <c r="M11" s="7"/>
      <c r="N11" s="7"/>
    </row>
    <row r="12" spans="1:36" ht="13.9" customHeight="1" x14ac:dyDescent="0.2">
      <c r="B12" s="16" t="s">
        <v>214</v>
      </c>
      <c r="K12" s="6"/>
      <c r="L12" s="6"/>
      <c r="M12" s="6"/>
      <c r="N12" s="5"/>
    </row>
    <row r="13" spans="1:36" ht="14.45" customHeight="1" x14ac:dyDescent="0.2">
      <c r="B13" s="16" t="s">
        <v>126</v>
      </c>
      <c r="N13" s="5"/>
    </row>
    <row r="16" spans="1:36" x14ac:dyDescent="0.2">
      <c r="C16" s="7"/>
      <c r="D16" s="7"/>
      <c r="E16" s="7"/>
      <c r="F16" s="7"/>
      <c r="G16" s="7"/>
      <c r="H16" s="7"/>
    </row>
    <row r="17" spans="3:8" x14ac:dyDescent="0.2">
      <c r="C17" s="7"/>
      <c r="D17" s="7"/>
      <c r="E17" s="7"/>
      <c r="F17" s="7"/>
      <c r="G17" s="7"/>
      <c r="H17" s="7"/>
    </row>
    <row r="18" spans="3:8" x14ac:dyDescent="0.2">
      <c r="C18" s="7"/>
      <c r="D18" s="7"/>
      <c r="E18" s="7"/>
      <c r="F18" s="7"/>
      <c r="G18" s="7"/>
      <c r="H18" s="7"/>
    </row>
    <row r="19" spans="3:8" x14ac:dyDescent="0.2">
      <c r="C19" s="7"/>
      <c r="D19" s="7"/>
      <c r="E19" s="7"/>
      <c r="F19" s="7"/>
      <c r="G19" s="7"/>
      <c r="H19" s="7"/>
    </row>
    <row r="20" spans="3:8" x14ac:dyDescent="0.2">
      <c r="C20" s="7"/>
      <c r="D20" s="7"/>
      <c r="E20" s="7"/>
      <c r="F20" s="7"/>
      <c r="G20" s="7"/>
      <c r="H20" s="7"/>
    </row>
    <row r="21" spans="3:8" x14ac:dyDescent="0.2">
      <c r="C21" s="7"/>
      <c r="D21" s="7"/>
      <c r="E21" s="7"/>
      <c r="F21" s="7"/>
      <c r="G21" s="7"/>
      <c r="H21" s="7"/>
    </row>
    <row r="22" spans="3:8" x14ac:dyDescent="0.2">
      <c r="C22" s="7"/>
      <c r="D22" s="7"/>
      <c r="E22" s="7"/>
      <c r="F22" s="7"/>
      <c r="G22" s="7"/>
      <c r="H22" s="7"/>
    </row>
  </sheetData>
  <mergeCells count="3">
    <mergeCell ref="A1:A2"/>
    <mergeCell ref="C4:E4"/>
    <mergeCell ref="F4:H4"/>
  </mergeCells>
  <hyperlinks>
    <hyperlink ref="A1:A2" location="Forside!A1" display="Tilbage til  forsiden" xr:uid="{776731E2-295B-4E67-A719-1F99E6C5C055}"/>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FBBF-500C-4552-9497-4A08AA8F8FD4}">
  <dimension ref="A1:BF13"/>
  <sheetViews>
    <sheetView zoomScaleNormal="100" workbookViewId="0">
      <selection sqref="A1:A2"/>
    </sheetView>
  </sheetViews>
  <sheetFormatPr defaultColWidth="9.140625" defaultRowHeight="14.25" x14ac:dyDescent="0.2"/>
  <cols>
    <col min="1" max="1" width="11.7109375" style="4" customWidth="1"/>
    <col min="2" max="2" width="58.140625" style="4" customWidth="1"/>
    <col min="3" max="17" width="10.140625" style="4" bestFit="1" customWidth="1"/>
    <col min="18" max="18" width="10.140625" style="4" customWidth="1"/>
    <col min="19" max="28" width="10.140625" style="4" bestFit="1" customWidth="1"/>
    <col min="29" max="16384" width="9.140625" style="4"/>
  </cols>
  <sheetData>
    <row r="1" spans="1:58" s="36" customFormat="1" ht="24" customHeight="1" x14ac:dyDescent="0.2">
      <c r="A1" s="44" t="s">
        <v>1</v>
      </c>
      <c r="B1" s="42" t="s">
        <v>50</v>
      </c>
    </row>
    <row r="2" spans="1:58" s="40" customFormat="1" ht="18.75" customHeight="1" x14ac:dyDescent="0.2">
      <c r="A2" s="45"/>
      <c r="B2" s="43" t="s">
        <v>51</v>
      </c>
    </row>
    <row r="3" spans="1:58" x14ac:dyDescent="0.2">
      <c r="I3" s="5"/>
      <c r="J3" s="5"/>
      <c r="K3" s="5"/>
      <c r="L3" s="5"/>
      <c r="M3" s="5"/>
      <c r="N3" s="5"/>
    </row>
    <row r="4" spans="1:58" x14ac:dyDescent="0.2">
      <c r="K4" s="7"/>
      <c r="L4" s="7"/>
      <c r="M4" s="7"/>
      <c r="N4" s="7"/>
      <c r="O4" s="7"/>
      <c r="P4" s="7"/>
      <c r="Q4" s="7"/>
      <c r="R4" s="7"/>
      <c r="S4" s="7"/>
      <c r="T4" s="7"/>
      <c r="U4" s="7"/>
      <c r="V4" s="7"/>
      <c r="W4" s="7"/>
      <c r="X4" s="7"/>
      <c r="Y4" s="7"/>
      <c r="Z4" s="7"/>
      <c r="AA4" s="7"/>
      <c r="AB4" s="7"/>
      <c r="AC4" s="7"/>
      <c r="AD4" s="7"/>
      <c r="AE4" s="7"/>
      <c r="AF4" s="7"/>
      <c r="AG4" s="7"/>
      <c r="AH4" s="7"/>
      <c r="AI4" s="7"/>
      <c r="AJ4" s="7"/>
    </row>
    <row r="5" spans="1:58" ht="15" x14ac:dyDescent="0.25">
      <c r="B5" s="14" t="s">
        <v>127</v>
      </c>
      <c r="C5" s="14" t="s">
        <v>215</v>
      </c>
      <c r="D5" s="14" t="s">
        <v>216</v>
      </c>
      <c r="E5" s="14" t="s">
        <v>217</v>
      </c>
      <c r="F5" s="14" t="s">
        <v>218</v>
      </c>
      <c r="G5" s="14" t="s">
        <v>219</v>
      </c>
      <c r="H5" s="14" t="s">
        <v>220</v>
      </c>
      <c r="I5" s="14" t="s">
        <v>221</v>
      </c>
      <c r="J5" s="14" t="s">
        <v>222</v>
      </c>
      <c r="K5" s="14" t="s">
        <v>223</v>
      </c>
      <c r="L5" s="14" t="s">
        <v>224</v>
      </c>
      <c r="M5" s="14" t="s">
        <v>225</v>
      </c>
      <c r="N5" s="14" t="s">
        <v>226</v>
      </c>
      <c r="O5" s="14" t="s">
        <v>227</v>
      </c>
      <c r="P5" s="14" t="s">
        <v>228</v>
      </c>
      <c r="Q5" s="14" t="s">
        <v>229</v>
      </c>
      <c r="R5" s="14" t="s">
        <v>230</v>
      </c>
      <c r="S5" s="14" t="s">
        <v>231</v>
      </c>
      <c r="T5" s="14" t="s">
        <v>232</v>
      </c>
      <c r="U5" s="14" t="s">
        <v>233</v>
      </c>
      <c r="V5" s="14" t="s">
        <v>234</v>
      </c>
      <c r="W5" s="14" t="s">
        <v>235</v>
      </c>
      <c r="X5" s="14" t="s">
        <v>236</v>
      </c>
      <c r="Y5" s="14" t="s">
        <v>237</v>
      </c>
      <c r="Z5" s="14" t="s">
        <v>238</v>
      </c>
      <c r="AA5" s="14" t="s">
        <v>239</v>
      </c>
      <c r="AB5" s="14" t="s">
        <v>240</v>
      </c>
      <c r="AC5" s="14" t="s">
        <v>241</v>
      </c>
      <c r="AD5" s="14" t="s">
        <v>242</v>
      </c>
      <c r="AE5" s="14" t="s">
        <v>243</v>
      </c>
      <c r="AF5" s="14" t="s">
        <v>244</v>
      </c>
      <c r="AG5" s="14" t="s">
        <v>245</v>
      </c>
      <c r="AH5" s="14" t="s">
        <v>246</v>
      </c>
      <c r="AI5" s="14" t="s">
        <v>247</v>
      </c>
      <c r="AJ5" s="14" t="s">
        <v>248</v>
      </c>
      <c r="AK5" s="14" t="s">
        <v>249</v>
      </c>
      <c r="AL5" s="14" t="s">
        <v>250</v>
      </c>
      <c r="AM5" s="14" t="s">
        <v>251</v>
      </c>
      <c r="AN5" s="14" t="s">
        <v>252</v>
      </c>
      <c r="AO5" s="14" t="s">
        <v>253</v>
      </c>
      <c r="AP5" s="14" t="s">
        <v>254</v>
      </c>
      <c r="AQ5" s="14" t="s">
        <v>255</v>
      </c>
      <c r="AR5" s="14" t="s">
        <v>256</v>
      </c>
      <c r="AS5" s="14" t="s">
        <v>257</v>
      </c>
      <c r="AT5" s="14" t="s">
        <v>258</v>
      </c>
      <c r="AU5" s="14" t="s">
        <v>259</v>
      </c>
      <c r="AV5" s="14" t="s">
        <v>260</v>
      </c>
      <c r="AW5" s="14" t="s">
        <v>261</v>
      </c>
      <c r="AX5" s="14" t="s">
        <v>262</v>
      </c>
      <c r="AY5" s="14" t="s">
        <v>263</v>
      </c>
      <c r="AZ5" s="14" t="s">
        <v>264</v>
      </c>
      <c r="BA5" s="14" t="s">
        <v>265</v>
      </c>
      <c r="BB5" s="14" t="s">
        <v>266</v>
      </c>
      <c r="BC5" s="14" t="s">
        <v>267</v>
      </c>
      <c r="BD5" s="14" t="s">
        <v>268</v>
      </c>
      <c r="BE5" s="14" t="s">
        <v>269</v>
      </c>
      <c r="BF5" s="14" t="s">
        <v>270</v>
      </c>
    </row>
    <row r="6" spans="1:58" ht="15" x14ac:dyDescent="0.25">
      <c r="B6" s="20" t="s">
        <v>271</v>
      </c>
      <c r="C6" s="25">
        <v>25.2</v>
      </c>
      <c r="D6" s="25">
        <v>25.1</v>
      </c>
      <c r="E6" s="25">
        <v>25.3</v>
      </c>
      <c r="F6" s="25">
        <v>25.1</v>
      </c>
      <c r="G6" s="25">
        <v>25</v>
      </c>
      <c r="H6" s="25">
        <v>25.6</v>
      </c>
      <c r="I6" s="25">
        <v>25.1</v>
      </c>
      <c r="J6" s="25">
        <v>25.8</v>
      </c>
      <c r="K6" s="25">
        <v>25.4</v>
      </c>
      <c r="L6" s="25">
        <v>25.3</v>
      </c>
      <c r="M6" s="25">
        <v>25.6</v>
      </c>
      <c r="N6" s="25">
        <v>25.3</v>
      </c>
      <c r="O6" s="25">
        <v>25.7</v>
      </c>
      <c r="P6" s="25">
        <v>25.2</v>
      </c>
      <c r="Q6" s="25">
        <v>24.5</v>
      </c>
      <c r="R6" s="25">
        <v>24.9</v>
      </c>
      <c r="S6" s="25">
        <v>24.8</v>
      </c>
      <c r="T6" s="25">
        <v>24.7</v>
      </c>
      <c r="U6" s="25">
        <v>25.1</v>
      </c>
      <c r="V6" s="25">
        <v>25.2</v>
      </c>
      <c r="W6" s="25">
        <v>25.3</v>
      </c>
      <c r="X6" s="25">
        <v>25.3</v>
      </c>
      <c r="Y6" s="25">
        <v>24.9</v>
      </c>
      <c r="Z6" s="25">
        <v>25.5</v>
      </c>
      <c r="AA6" s="25">
        <v>25</v>
      </c>
      <c r="AB6" s="25">
        <v>25.1</v>
      </c>
      <c r="AC6" s="25">
        <v>25.5</v>
      </c>
      <c r="AD6" s="25">
        <v>25.4</v>
      </c>
      <c r="AE6" s="25">
        <v>26.4</v>
      </c>
      <c r="AF6" s="25">
        <v>26.2</v>
      </c>
      <c r="AG6" s="25">
        <v>26.9</v>
      </c>
      <c r="AH6" s="25">
        <v>26.4</v>
      </c>
      <c r="AI6" s="25">
        <v>26.6</v>
      </c>
      <c r="AJ6" s="25">
        <v>25.8</v>
      </c>
      <c r="AK6" s="25">
        <v>24.8</v>
      </c>
      <c r="AL6" s="25">
        <v>25.2</v>
      </c>
      <c r="AM6" s="25">
        <v>24.6</v>
      </c>
      <c r="AN6" s="25">
        <v>25.3</v>
      </c>
      <c r="AO6" s="25">
        <v>24.4</v>
      </c>
      <c r="AP6" s="25">
        <v>24.7</v>
      </c>
      <c r="AQ6" s="25">
        <v>24.9</v>
      </c>
      <c r="AR6" s="25">
        <v>24.5</v>
      </c>
      <c r="AS6" s="25">
        <v>25.7</v>
      </c>
      <c r="AT6" s="25">
        <v>25.4</v>
      </c>
      <c r="AU6" s="25">
        <v>25.6</v>
      </c>
      <c r="AV6" s="25">
        <v>26.1</v>
      </c>
      <c r="AW6" s="25">
        <v>26.5</v>
      </c>
      <c r="AX6" s="25">
        <v>25.6</v>
      </c>
      <c r="AY6" s="25">
        <v>26.6</v>
      </c>
      <c r="AZ6" s="25">
        <v>26.5</v>
      </c>
      <c r="BA6" s="25">
        <v>26.9</v>
      </c>
      <c r="BB6" s="25">
        <v>26.8</v>
      </c>
      <c r="BC6" s="25">
        <v>26.8</v>
      </c>
      <c r="BD6" s="25">
        <v>27</v>
      </c>
      <c r="BE6" s="25">
        <v>27</v>
      </c>
      <c r="BF6" s="25">
        <v>27.3</v>
      </c>
    </row>
    <row r="7" spans="1:58" ht="52.5" customHeight="1" x14ac:dyDescent="0.2">
      <c r="B7" s="46" t="s">
        <v>272</v>
      </c>
      <c r="C7" s="46"/>
      <c r="D7" s="46"/>
      <c r="E7" s="46"/>
      <c r="F7" s="46"/>
      <c r="K7" s="7"/>
      <c r="L7" s="7"/>
      <c r="M7" s="7"/>
      <c r="N7" s="7"/>
    </row>
    <row r="8" spans="1:58" x14ac:dyDescent="0.2">
      <c r="B8" s="16" t="s">
        <v>126</v>
      </c>
      <c r="K8" s="7"/>
      <c r="L8" s="7"/>
      <c r="M8" s="7"/>
      <c r="N8" s="7"/>
    </row>
    <row r="9" spans="1:58" x14ac:dyDescent="0.2">
      <c r="K9" s="7"/>
      <c r="L9" s="7"/>
      <c r="M9" s="7"/>
      <c r="N9" s="7"/>
    </row>
    <row r="11" spans="1:58" x14ac:dyDescent="0.2">
      <c r="K11" s="7"/>
      <c r="L11" s="7"/>
      <c r="M11" s="7"/>
      <c r="N11" s="7"/>
    </row>
    <row r="12" spans="1:58" ht="13.9" customHeight="1" x14ac:dyDescent="0.2">
      <c r="K12" s="6"/>
      <c r="L12" s="6"/>
      <c r="M12" s="6"/>
      <c r="N12" s="5"/>
    </row>
    <row r="13" spans="1:58" ht="14.45" customHeight="1" x14ac:dyDescent="0.2">
      <c r="N13" s="5"/>
    </row>
  </sheetData>
  <mergeCells count="2">
    <mergeCell ref="A1:A2"/>
    <mergeCell ref="B7:F7"/>
  </mergeCells>
  <hyperlinks>
    <hyperlink ref="A1:A2" location="Forside!A1" display="Tilbage til  forsiden" xr:uid="{292F9415-A2EE-4B50-9CD4-0333E59F9CF2}"/>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0BFF3-0124-4325-96EF-1A2BC963628C}">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13.28515625" style="4" bestFit="1" customWidth="1"/>
    <col min="4"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48</v>
      </c>
    </row>
    <row r="2" spans="1:36" s="40" customFormat="1" ht="18.75" customHeight="1" x14ac:dyDescent="0.2">
      <c r="A2" s="45"/>
      <c r="B2" s="43" t="s">
        <v>49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273</v>
      </c>
      <c r="C5" s="14" t="str">
        <f>(2020+INT((COLUMN()-3)/4))&amp;"K"&amp;(MOD(COLUMN()-3,4)+1)</f>
        <v>2020K1</v>
      </c>
      <c r="D5" s="14" t="str">
        <f t="shared" ref="D5:Z5" si="0">(2020+INT((COLUMN()-3)/4))&amp;"K"&amp;(MOD(COLUMN()-3,4)+1)</f>
        <v>2020K2</v>
      </c>
      <c r="E5" s="14" t="str">
        <f t="shared" si="0"/>
        <v>2020K3</v>
      </c>
      <c r="F5" s="14" t="str">
        <f t="shared" si="0"/>
        <v>2020K4</v>
      </c>
      <c r="G5" s="14" t="str">
        <f t="shared" si="0"/>
        <v>2021K1</v>
      </c>
      <c r="H5" s="14" t="str">
        <f t="shared" si="0"/>
        <v>2021K2</v>
      </c>
      <c r="I5" s="14" t="str">
        <f t="shared" si="0"/>
        <v>2021K3</v>
      </c>
      <c r="J5" s="14" t="str">
        <f t="shared" si="0"/>
        <v>2021K4</v>
      </c>
      <c r="K5" s="14" t="str">
        <f t="shared" si="0"/>
        <v>2022K1</v>
      </c>
      <c r="L5" s="14" t="str">
        <f t="shared" si="0"/>
        <v>2022K2</v>
      </c>
      <c r="M5" s="14" t="str">
        <f t="shared" si="0"/>
        <v>2022K3</v>
      </c>
      <c r="N5" s="14" t="str">
        <f t="shared" si="0"/>
        <v>2022K4</v>
      </c>
      <c r="O5" s="14" t="str">
        <f t="shared" si="0"/>
        <v>2023K1</v>
      </c>
      <c r="P5" s="14" t="str">
        <f t="shared" si="0"/>
        <v>2023K2</v>
      </c>
      <c r="Q5" s="14" t="str">
        <f t="shared" si="0"/>
        <v>2023K3</v>
      </c>
      <c r="R5" s="14" t="str">
        <f t="shared" si="0"/>
        <v>2023K4</v>
      </c>
      <c r="S5" s="14" t="str">
        <f t="shared" si="0"/>
        <v>2024K1</v>
      </c>
      <c r="T5" s="14" t="str">
        <f t="shared" si="0"/>
        <v>2024K2</v>
      </c>
      <c r="U5" s="14" t="str">
        <f t="shared" si="0"/>
        <v>2024K3</v>
      </c>
      <c r="V5" s="14" t="str">
        <f t="shared" si="0"/>
        <v>2024K4</v>
      </c>
      <c r="W5" s="14" t="str">
        <f t="shared" si="0"/>
        <v>2025K1</v>
      </c>
      <c r="X5" s="14" t="str">
        <f t="shared" si="0"/>
        <v>2025K2</v>
      </c>
      <c r="Y5" s="14" t="str">
        <f t="shared" si="0"/>
        <v>2025K3</v>
      </c>
      <c r="Z5" s="14" t="str">
        <f t="shared" si="0"/>
        <v>2025K4</v>
      </c>
      <c r="AA5" s="7"/>
      <c r="AB5" s="7"/>
      <c r="AC5" s="7"/>
      <c r="AD5" s="7"/>
      <c r="AE5" s="7"/>
      <c r="AF5" s="7"/>
      <c r="AG5" s="7"/>
      <c r="AH5" s="7"/>
      <c r="AI5" s="7"/>
      <c r="AJ5" s="7"/>
    </row>
    <row r="6" spans="1:36" ht="15" x14ac:dyDescent="0.25">
      <c r="B6" s="12" t="s">
        <v>201</v>
      </c>
      <c r="C6" s="7">
        <v>22</v>
      </c>
      <c r="D6" s="7">
        <v>21.3</v>
      </c>
      <c r="E6" s="7">
        <v>20.100000000000001</v>
      </c>
      <c r="F6" s="7">
        <v>19.600000000000001</v>
      </c>
      <c r="G6" s="7">
        <v>19.2</v>
      </c>
      <c r="H6" s="7">
        <v>20.399999999999999</v>
      </c>
      <c r="I6" s="7">
        <v>24.4</v>
      </c>
      <c r="J6" s="7">
        <v>27.8</v>
      </c>
      <c r="K6" s="7">
        <v>30.7</v>
      </c>
      <c r="L6" s="7">
        <v>32.4</v>
      </c>
      <c r="M6" s="7">
        <v>31.5</v>
      </c>
      <c r="N6" s="7">
        <v>30.1</v>
      </c>
      <c r="O6" s="7">
        <v>29.4</v>
      </c>
      <c r="P6" s="7">
        <v>27.9</v>
      </c>
      <c r="Q6" s="7">
        <v>26.8</v>
      </c>
      <c r="R6" s="7">
        <v>25.8</v>
      </c>
      <c r="S6" s="7">
        <v>24.7</v>
      </c>
      <c r="T6" s="7">
        <v>24.4</v>
      </c>
      <c r="U6" s="7">
        <v>24.6</v>
      </c>
      <c r="V6" s="7">
        <v>25</v>
      </c>
      <c r="W6" s="7">
        <v>24.6</v>
      </c>
      <c r="X6" s="7">
        <v>24.2</v>
      </c>
      <c r="Y6" s="7">
        <v>23.6</v>
      </c>
      <c r="Z6" s="7">
        <v>23.4</v>
      </c>
      <c r="AA6" s="7"/>
      <c r="AB6" s="7"/>
      <c r="AC6" s="7"/>
      <c r="AD6" s="7"/>
      <c r="AE6" s="7"/>
      <c r="AF6" s="7"/>
      <c r="AG6" s="7"/>
      <c r="AH6" s="7"/>
      <c r="AI6" s="7"/>
      <c r="AJ6" s="7"/>
    </row>
    <row r="7" spans="1:36" ht="15" x14ac:dyDescent="0.25">
      <c r="B7" s="15" t="s">
        <v>125</v>
      </c>
      <c r="C7" s="17">
        <v>17.899999999999999</v>
      </c>
      <c r="D7" s="17">
        <v>18.399999999999999</v>
      </c>
      <c r="E7" s="17">
        <v>18.100000000000001</v>
      </c>
      <c r="F7" s="17">
        <v>18.2</v>
      </c>
      <c r="G7" s="17">
        <v>18.2</v>
      </c>
      <c r="H7" s="17">
        <v>18.899999999999999</v>
      </c>
      <c r="I7" s="17">
        <v>21.3</v>
      </c>
      <c r="J7" s="17">
        <v>25.2</v>
      </c>
      <c r="K7" s="17">
        <v>27.6</v>
      </c>
      <c r="L7" s="17">
        <v>29.3</v>
      </c>
      <c r="M7" s="17">
        <v>29.5</v>
      </c>
      <c r="N7" s="17">
        <v>27.7</v>
      </c>
      <c r="O7" s="17">
        <v>26.8</v>
      </c>
      <c r="P7" s="17">
        <v>24.7</v>
      </c>
      <c r="Q7" s="17">
        <v>22.9</v>
      </c>
      <c r="R7" s="17">
        <v>21.9</v>
      </c>
      <c r="S7" s="17">
        <v>20.399999999999999</v>
      </c>
      <c r="T7" s="17">
        <v>20.5</v>
      </c>
      <c r="U7" s="17">
        <v>20.3</v>
      </c>
      <c r="V7" s="17">
        <v>19.899999999999999</v>
      </c>
      <c r="W7" s="17">
        <v>19.8</v>
      </c>
      <c r="X7" s="17">
        <v>19.7</v>
      </c>
      <c r="Y7" s="17">
        <v>19.7</v>
      </c>
      <c r="Z7" s="17">
        <v>19.7</v>
      </c>
    </row>
    <row r="8" spans="1:36" ht="65.25" customHeight="1" x14ac:dyDescent="0.2">
      <c r="B8" s="46" t="s">
        <v>274</v>
      </c>
      <c r="C8" s="46"/>
      <c r="D8" s="46"/>
      <c r="E8" s="46"/>
      <c r="F8" s="46"/>
      <c r="K8" s="7"/>
      <c r="L8" s="7"/>
      <c r="M8" s="7"/>
      <c r="N8" s="7"/>
    </row>
    <row r="9" spans="1:36" x14ac:dyDescent="0.2">
      <c r="B9" s="16" t="s">
        <v>514</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2">
    <mergeCell ref="A1:A2"/>
    <mergeCell ref="B8:F8"/>
  </mergeCells>
  <hyperlinks>
    <hyperlink ref="A1:A2" location="Forside!A1" display="Tilbage til  forsiden" xr:uid="{2B67FAF1-D28E-430D-B63F-B35C48FE1826}"/>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6FD6C-BD0F-45A3-ABE7-729DB3E19F2E}">
  <dimension ref="A1:ED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28515625" style="4" bestFit="1" customWidth="1"/>
    <col min="18" max="18" width="10.140625" style="4" customWidth="1"/>
    <col min="19" max="28" width="10.28515625" style="4" bestFit="1" customWidth="1"/>
    <col min="29" max="134" width="9.5703125" style="4" bestFit="1" customWidth="1"/>
    <col min="135" max="16384" width="9.140625" style="4"/>
  </cols>
  <sheetData>
    <row r="1" spans="1:134" s="36" customFormat="1" ht="24" customHeight="1" x14ac:dyDescent="0.2">
      <c r="A1" s="44" t="s">
        <v>1</v>
      </c>
      <c r="B1" s="42" t="s">
        <v>46</v>
      </c>
    </row>
    <row r="2" spans="1:134" s="40" customFormat="1" ht="18.75" customHeight="1" x14ac:dyDescent="0.2">
      <c r="A2" s="45"/>
      <c r="B2" s="43" t="s">
        <v>47</v>
      </c>
    </row>
    <row r="3" spans="1:134" x14ac:dyDescent="0.2">
      <c r="I3" s="5"/>
      <c r="J3" s="5"/>
      <c r="K3" s="5"/>
      <c r="L3" s="5"/>
      <c r="M3" s="5"/>
      <c r="N3" s="5"/>
    </row>
    <row r="4" spans="1:134" x14ac:dyDescent="0.2">
      <c r="K4" s="7"/>
      <c r="L4" s="7"/>
      <c r="M4" s="7"/>
      <c r="N4" s="7"/>
      <c r="O4" s="7"/>
      <c r="P4" s="7"/>
      <c r="Q4" s="7"/>
      <c r="R4" s="7"/>
      <c r="S4" s="7"/>
      <c r="T4" s="7"/>
      <c r="U4" s="7"/>
      <c r="V4" s="7"/>
      <c r="W4" s="7"/>
      <c r="X4" s="7"/>
      <c r="Y4" s="7"/>
      <c r="Z4" s="7"/>
      <c r="AA4" s="7"/>
      <c r="AB4" s="7"/>
      <c r="AC4" s="7"/>
      <c r="AD4" s="7"/>
      <c r="AE4" s="7"/>
      <c r="AF4" s="7"/>
      <c r="AG4" s="7"/>
      <c r="AH4" s="7"/>
      <c r="AI4" s="7"/>
      <c r="AJ4" s="7"/>
    </row>
    <row r="5" spans="1:134" ht="15" x14ac:dyDescent="0.25">
      <c r="B5" s="14" t="s">
        <v>409</v>
      </c>
      <c r="C5" s="14" t="s">
        <v>277</v>
      </c>
      <c r="D5" s="14" t="s">
        <v>278</v>
      </c>
      <c r="E5" s="14" t="s">
        <v>279</v>
      </c>
      <c r="F5" s="14" t="s">
        <v>280</v>
      </c>
      <c r="G5" s="14" t="s">
        <v>281</v>
      </c>
      <c r="H5" s="14" t="s">
        <v>282</v>
      </c>
      <c r="I5" s="14" t="s">
        <v>283</v>
      </c>
      <c r="J5" s="14" t="s">
        <v>284</v>
      </c>
      <c r="K5" s="14" t="s">
        <v>285</v>
      </c>
      <c r="L5" s="14" t="s">
        <v>286</v>
      </c>
      <c r="M5" s="14" t="s">
        <v>287</v>
      </c>
      <c r="N5" s="14" t="s">
        <v>288</v>
      </c>
      <c r="O5" s="14" t="s">
        <v>289</v>
      </c>
      <c r="P5" s="14" t="s">
        <v>290</v>
      </c>
      <c r="Q5" s="14" t="s">
        <v>291</v>
      </c>
      <c r="R5" s="14" t="s">
        <v>292</v>
      </c>
      <c r="S5" s="14" t="s">
        <v>293</v>
      </c>
      <c r="T5" s="14" t="s">
        <v>294</v>
      </c>
      <c r="U5" s="14" t="s">
        <v>295</v>
      </c>
      <c r="V5" s="14" t="s">
        <v>296</v>
      </c>
      <c r="W5" s="14" t="s">
        <v>297</v>
      </c>
      <c r="X5" s="14" t="s">
        <v>298</v>
      </c>
      <c r="Y5" s="14" t="s">
        <v>299</v>
      </c>
      <c r="Z5" s="14" t="s">
        <v>300</v>
      </c>
      <c r="AA5" s="14" t="s">
        <v>301</v>
      </c>
      <c r="AB5" s="14" t="s">
        <v>302</v>
      </c>
      <c r="AC5" s="14" t="s">
        <v>303</v>
      </c>
      <c r="AD5" s="14" t="s">
        <v>304</v>
      </c>
      <c r="AE5" s="14" t="s">
        <v>305</v>
      </c>
      <c r="AF5" s="14" t="s">
        <v>306</v>
      </c>
      <c r="AG5" s="14" t="s">
        <v>307</v>
      </c>
      <c r="AH5" s="14" t="s">
        <v>308</v>
      </c>
      <c r="AI5" s="14" t="s">
        <v>309</v>
      </c>
      <c r="AJ5" s="14" t="s">
        <v>310</v>
      </c>
      <c r="AK5" s="14" t="s">
        <v>311</v>
      </c>
      <c r="AL5" s="14" t="s">
        <v>312</v>
      </c>
      <c r="AM5" s="14" t="s">
        <v>313</v>
      </c>
      <c r="AN5" s="14" t="s">
        <v>314</v>
      </c>
      <c r="AO5" s="14" t="s">
        <v>315</v>
      </c>
      <c r="AP5" s="14" t="s">
        <v>316</v>
      </c>
      <c r="AQ5" s="14" t="s">
        <v>317</v>
      </c>
      <c r="AR5" s="14" t="s">
        <v>318</v>
      </c>
      <c r="AS5" s="14" t="s">
        <v>319</v>
      </c>
      <c r="AT5" s="14" t="s">
        <v>320</v>
      </c>
      <c r="AU5" s="14" t="s">
        <v>321</v>
      </c>
      <c r="AV5" s="14" t="s">
        <v>322</v>
      </c>
      <c r="AW5" s="14" t="s">
        <v>323</v>
      </c>
      <c r="AX5" s="14" t="s">
        <v>324</v>
      </c>
      <c r="AY5" s="14" t="s">
        <v>325</v>
      </c>
      <c r="AZ5" s="14" t="s">
        <v>326</v>
      </c>
      <c r="BA5" s="14" t="s">
        <v>327</v>
      </c>
      <c r="BB5" s="14" t="s">
        <v>328</v>
      </c>
      <c r="BC5" s="14" t="s">
        <v>329</v>
      </c>
      <c r="BD5" s="14" t="s">
        <v>330</v>
      </c>
      <c r="BE5" s="14" t="s">
        <v>331</v>
      </c>
      <c r="BF5" s="14" t="s">
        <v>332</v>
      </c>
      <c r="BG5" s="14" t="s">
        <v>333</v>
      </c>
      <c r="BH5" s="14" t="s">
        <v>334</v>
      </c>
      <c r="BI5" s="14" t="s">
        <v>335</v>
      </c>
      <c r="BJ5" s="14" t="s">
        <v>336</v>
      </c>
      <c r="BK5" s="14" t="s">
        <v>337</v>
      </c>
      <c r="BL5" s="14" t="s">
        <v>338</v>
      </c>
      <c r="BM5" s="14" t="s">
        <v>339</v>
      </c>
      <c r="BN5" s="14" t="s">
        <v>340</v>
      </c>
      <c r="BO5" s="14" t="s">
        <v>341</v>
      </c>
      <c r="BP5" s="14" t="s">
        <v>342</v>
      </c>
      <c r="BQ5" s="14" t="s">
        <v>343</v>
      </c>
      <c r="BR5" s="14" t="s">
        <v>344</v>
      </c>
      <c r="BS5" s="14" t="s">
        <v>345</v>
      </c>
      <c r="BT5" s="14" t="s">
        <v>346</v>
      </c>
      <c r="BU5" s="14" t="s">
        <v>347</v>
      </c>
      <c r="BV5" s="14" t="s">
        <v>348</v>
      </c>
      <c r="BW5" s="14" t="s">
        <v>349</v>
      </c>
      <c r="BX5" s="14" t="s">
        <v>350</v>
      </c>
      <c r="BY5" s="14" t="s">
        <v>351</v>
      </c>
      <c r="BZ5" s="14" t="s">
        <v>352</v>
      </c>
      <c r="CA5" s="14" t="s">
        <v>353</v>
      </c>
      <c r="CB5" s="14" t="s">
        <v>354</v>
      </c>
      <c r="CC5" s="14" t="s">
        <v>355</v>
      </c>
      <c r="CD5" s="14" t="s">
        <v>356</v>
      </c>
      <c r="CE5" s="14" t="s">
        <v>357</v>
      </c>
      <c r="CF5" s="14" t="s">
        <v>358</v>
      </c>
      <c r="CG5" s="14" t="s">
        <v>359</v>
      </c>
      <c r="CH5" s="14" t="s">
        <v>360</v>
      </c>
      <c r="CI5" s="14" t="s">
        <v>361</v>
      </c>
      <c r="CJ5" s="14" t="s">
        <v>362</v>
      </c>
      <c r="CK5" s="14" t="s">
        <v>363</v>
      </c>
      <c r="CL5" s="14" t="s">
        <v>364</v>
      </c>
      <c r="CM5" s="14" t="s">
        <v>365</v>
      </c>
      <c r="CN5" s="14" t="s">
        <v>366</v>
      </c>
      <c r="CO5" s="14" t="s">
        <v>367</v>
      </c>
      <c r="CP5" s="14" t="s">
        <v>368</v>
      </c>
      <c r="CQ5" s="14" t="s">
        <v>369</v>
      </c>
      <c r="CR5" s="14" t="s">
        <v>370</v>
      </c>
      <c r="CS5" s="14" t="s">
        <v>371</v>
      </c>
      <c r="CT5" s="14" t="s">
        <v>372</v>
      </c>
      <c r="CU5" s="14" t="s">
        <v>373</v>
      </c>
      <c r="CV5" s="14" t="s">
        <v>374</v>
      </c>
      <c r="CW5" s="14" t="s">
        <v>375</v>
      </c>
      <c r="CX5" s="14" t="s">
        <v>376</v>
      </c>
      <c r="CY5" s="14" t="s">
        <v>377</v>
      </c>
      <c r="CZ5" s="14" t="s">
        <v>378</v>
      </c>
      <c r="DA5" s="14" t="s">
        <v>379</v>
      </c>
      <c r="DB5" s="14" t="s">
        <v>380</v>
      </c>
      <c r="DC5" s="14" t="s">
        <v>381</v>
      </c>
      <c r="DD5" s="14" t="s">
        <v>382</v>
      </c>
      <c r="DE5" s="14" t="s">
        <v>383</v>
      </c>
      <c r="DF5" s="14" t="s">
        <v>384</v>
      </c>
      <c r="DG5" s="14" t="s">
        <v>385</v>
      </c>
      <c r="DH5" s="14" t="s">
        <v>386</v>
      </c>
      <c r="DI5" s="14" t="s">
        <v>387</v>
      </c>
      <c r="DJ5" s="14" t="s">
        <v>388</v>
      </c>
      <c r="DK5" s="14" t="s">
        <v>389</v>
      </c>
      <c r="DL5" s="14" t="s">
        <v>390</v>
      </c>
      <c r="DM5" s="14" t="s">
        <v>391</v>
      </c>
      <c r="DN5" s="14" t="s">
        <v>392</v>
      </c>
      <c r="DO5" s="14" t="s">
        <v>393</v>
      </c>
      <c r="DP5" s="14" t="s">
        <v>394</v>
      </c>
      <c r="DQ5" s="14" t="s">
        <v>395</v>
      </c>
      <c r="DR5" s="14" t="s">
        <v>396</v>
      </c>
      <c r="DS5" s="14" t="s">
        <v>397</v>
      </c>
      <c r="DT5" s="14" t="s">
        <v>398</v>
      </c>
      <c r="DU5" s="14" t="s">
        <v>399</v>
      </c>
      <c r="DV5" s="14" t="s">
        <v>400</v>
      </c>
      <c r="DW5" s="14" t="s">
        <v>401</v>
      </c>
      <c r="DX5" s="14" t="s">
        <v>402</v>
      </c>
      <c r="DY5" s="14" t="s">
        <v>403</v>
      </c>
      <c r="DZ5" s="14" t="s">
        <v>404</v>
      </c>
      <c r="EA5" s="14" t="s">
        <v>405</v>
      </c>
      <c r="EB5" s="14" t="s">
        <v>406</v>
      </c>
      <c r="EC5" s="14" t="s">
        <v>407</v>
      </c>
      <c r="ED5" s="14" t="s">
        <v>408</v>
      </c>
    </row>
    <row r="6" spans="1:134" ht="15" x14ac:dyDescent="0.25">
      <c r="B6" s="12" t="s">
        <v>275</v>
      </c>
      <c r="C6" s="5">
        <v>15886</v>
      </c>
      <c r="D6" s="5">
        <v>15832</v>
      </c>
      <c r="E6" s="5">
        <v>16136</v>
      </c>
      <c r="F6" s="5">
        <v>16186</v>
      </c>
      <c r="G6" s="5">
        <v>16137</v>
      </c>
      <c r="H6" s="5">
        <v>16142</v>
      </c>
      <c r="I6" s="5">
        <v>16189</v>
      </c>
      <c r="J6" s="5">
        <v>16241</v>
      </c>
      <c r="K6" s="5">
        <v>16152</v>
      </c>
      <c r="L6" s="5">
        <v>16223</v>
      </c>
      <c r="M6" s="5">
        <v>16270</v>
      </c>
      <c r="N6" s="5">
        <v>16323</v>
      </c>
      <c r="O6" s="5">
        <v>16394</v>
      </c>
      <c r="P6" s="5">
        <v>16440</v>
      </c>
      <c r="Q6" s="5">
        <v>16316</v>
      </c>
      <c r="R6" s="5">
        <v>16191</v>
      </c>
      <c r="S6" s="5">
        <v>16185</v>
      </c>
      <c r="T6" s="5">
        <v>16228</v>
      </c>
      <c r="U6" s="5">
        <v>16100</v>
      </c>
      <c r="V6" s="5">
        <v>16063</v>
      </c>
      <c r="W6" s="5">
        <v>16044</v>
      </c>
      <c r="X6" s="5">
        <v>15863</v>
      </c>
      <c r="Y6" s="5">
        <v>15925</v>
      </c>
      <c r="Z6" s="5">
        <v>15882</v>
      </c>
      <c r="AA6" s="5">
        <v>15913</v>
      </c>
      <c r="AB6" s="5">
        <v>15714</v>
      </c>
      <c r="AC6" s="5">
        <v>15683</v>
      </c>
      <c r="AD6" s="5">
        <v>15782</v>
      </c>
      <c r="AE6" s="5">
        <v>16006</v>
      </c>
      <c r="AF6" s="5">
        <v>16029</v>
      </c>
      <c r="AG6" s="5">
        <v>16138</v>
      </c>
      <c r="AH6" s="5">
        <v>16053</v>
      </c>
      <c r="AI6" s="5">
        <v>16228</v>
      </c>
      <c r="AJ6" s="5">
        <v>16395</v>
      </c>
      <c r="AK6" s="5">
        <v>16314</v>
      </c>
      <c r="AL6" s="5">
        <v>16447</v>
      </c>
      <c r="AM6" s="5">
        <v>16618</v>
      </c>
      <c r="AN6" s="5">
        <v>16805</v>
      </c>
      <c r="AO6" s="5">
        <v>16859</v>
      </c>
      <c r="AP6" s="5">
        <v>16857</v>
      </c>
      <c r="AQ6" s="5">
        <v>16776</v>
      </c>
      <c r="AR6" s="5">
        <v>16867</v>
      </c>
      <c r="AS6" s="5">
        <v>16841</v>
      </c>
      <c r="AT6" s="5">
        <v>16940</v>
      </c>
      <c r="AU6" s="5">
        <v>16888</v>
      </c>
      <c r="AV6" s="5">
        <v>16987</v>
      </c>
      <c r="AW6" s="5">
        <v>17082</v>
      </c>
      <c r="AX6" s="5">
        <v>16887</v>
      </c>
      <c r="AY6" s="5">
        <v>16723</v>
      </c>
      <c r="AZ6" s="5">
        <v>16866</v>
      </c>
      <c r="BA6" s="5">
        <v>16976</v>
      </c>
      <c r="BB6" s="5">
        <v>17185</v>
      </c>
      <c r="BC6" s="5">
        <v>17178</v>
      </c>
      <c r="BD6" s="5">
        <v>16998</v>
      </c>
      <c r="BE6" s="5">
        <v>17084</v>
      </c>
      <c r="BF6" s="5">
        <v>17156</v>
      </c>
      <c r="BG6" s="5">
        <v>17083</v>
      </c>
      <c r="BH6" s="5">
        <v>16954</v>
      </c>
      <c r="BI6" s="5">
        <v>16748</v>
      </c>
      <c r="BJ6" s="5">
        <v>16882</v>
      </c>
      <c r="BK6" s="5">
        <v>16843</v>
      </c>
      <c r="BL6" s="5">
        <v>16690</v>
      </c>
      <c r="BM6" s="5">
        <v>16543</v>
      </c>
      <c r="BN6" s="5">
        <v>16249</v>
      </c>
      <c r="BO6" s="5">
        <v>15749</v>
      </c>
      <c r="BP6" s="5">
        <v>15599</v>
      </c>
      <c r="BQ6" s="5">
        <v>15314</v>
      </c>
      <c r="BR6" s="5">
        <v>15156</v>
      </c>
      <c r="BS6" s="5">
        <v>15135</v>
      </c>
      <c r="BT6" s="5">
        <v>15137</v>
      </c>
      <c r="BU6" s="5">
        <v>15348</v>
      </c>
      <c r="BV6" s="5">
        <v>15290</v>
      </c>
      <c r="BW6" s="5">
        <v>15396</v>
      </c>
      <c r="BX6" s="5">
        <v>15285</v>
      </c>
      <c r="BY6" s="5">
        <v>15305</v>
      </c>
      <c r="BZ6" s="5">
        <v>15522</v>
      </c>
      <c r="CA6" s="5">
        <v>16139</v>
      </c>
      <c r="CB6" s="5">
        <v>16644</v>
      </c>
      <c r="CC6" s="5">
        <v>17042</v>
      </c>
      <c r="CD6" s="5">
        <v>17293</v>
      </c>
      <c r="CE6" s="5">
        <v>17622</v>
      </c>
      <c r="CF6" s="5">
        <v>17973</v>
      </c>
      <c r="CG6" s="5">
        <v>18453</v>
      </c>
      <c r="CH6" s="5">
        <v>18831</v>
      </c>
      <c r="CI6" s="5">
        <v>19284</v>
      </c>
      <c r="CJ6" s="5">
        <v>19716</v>
      </c>
      <c r="CK6" s="5">
        <v>20214</v>
      </c>
      <c r="CL6" s="5">
        <v>20485</v>
      </c>
      <c r="CM6" s="5">
        <v>20643</v>
      </c>
      <c r="CN6" s="5">
        <v>20601</v>
      </c>
      <c r="CO6" s="5">
        <v>20600</v>
      </c>
      <c r="CP6" s="5">
        <v>20727</v>
      </c>
      <c r="CQ6" s="5">
        <v>20768</v>
      </c>
      <c r="CR6" s="5">
        <v>20591</v>
      </c>
      <c r="CS6" s="5">
        <v>20332</v>
      </c>
      <c r="CT6" s="5">
        <v>20257</v>
      </c>
      <c r="CU6" s="5">
        <v>19918</v>
      </c>
      <c r="CV6" s="5">
        <v>19916</v>
      </c>
      <c r="CW6" s="5">
        <v>19781</v>
      </c>
      <c r="CX6" s="5">
        <v>19467</v>
      </c>
      <c r="CY6" s="5">
        <v>19332</v>
      </c>
      <c r="CZ6" s="5">
        <v>19274</v>
      </c>
      <c r="DA6" s="5">
        <v>19293</v>
      </c>
      <c r="DB6" s="5">
        <v>19207</v>
      </c>
      <c r="DC6" s="5">
        <v>19064</v>
      </c>
      <c r="DD6" s="5">
        <v>19102</v>
      </c>
      <c r="DE6" s="5">
        <v>18934</v>
      </c>
      <c r="DF6" s="5">
        <v>18717</v>
      </c>
      <c r="DG6" s="5">
        <v>18698</v>
      </c>
      <c r="DH6" s="5">
        <v>18510</v>
      </c>
      <c r="DI6" s="5">
        <v>18271</v>
      </c>
      <c r="DJ6" s="5">
        <v>18391</v>
      </c>
      <c r="DK6" s="5">
        <v>18308</v>
      </c>
      <c r="DL6" s="5">
        <v>18497</v>
      </c>
      <c r="DM6" s="5">
        <v>18431</v>
      </c>
      <c r="DN6" s="5">
        <v>18338</v>
      </c>
      <c r="DO6" s="5">
        <v>18562</v>
      </c>
      <c r="DP6" s="5">
        <v>18483</v>
      </c>
      <c r="DQ6" s="5">
        <v>18563</v>
      </c>
      <c r="DR6" s="5">
        <v>18616</v>
      </c>
      <c r="DS6" s="5">
        <v>18730</v>
      </c>
      <c r="DT6" s="5">
        <v>18791</v>
      </c>
      <c r="DU6" s="5">
        <v>18812</v>
      </c>
      <c r="DV6" s="5">
        <v>18866</v>
      </c>
      <c r="DW6" s="5">
        <v>18735</v>
      </c>
      <c r="DX6" s="5">
        <v>18750</v>
      </c>
      <c r="DY6" s="5">
        <v>18859</v>
      </c>
      <c r="DZ6" s="5">
        <v>18678</v>
      </c>
      <c r="EA6" s="5">
        <v>18721</v>
      </c>
      <c r="EB6" s="5">
        <v>18793</v>
      </c>
      <c r="EC6" s="5">
        <v>18851</v>
      </c>
      <c r="ED6" s="5">
        <v>18881</v>
      </c>
    </row>
    <row r="7" spans="1:134" ht="15" x14ac:dyDescent="0.25">
      <c r="B7" s="12" t="s">
        <v>276</v>
      </c>
      <c r="C7" s="5">
        <v>15739</v>
      </c>
      <c r="D7" s="5">
        <v>15826</v>
      </c>
      <c r="E7" s="5">
        <v>15864</v>
      </c>
      <c r="F7" s="5">
        <v>15900</v>
      </c>
      <c r="G7" s="5">
        <v>15840</v>
      </c>
      <c r="H7" s="5">
        <v>15830</v>
      </c>
      <c r="I7" s="5">
        <v>15729</v>
      </c>
      <c r="J7" s="5">
        <v>15754</v>
      </c>
      <c r="K7" s="5">
        <v>15868</v>
      </c>
      <c r="L7" s="5">
        <v>15809</v>
      </c>
      <c r="M7" s="5">
        <v>15798</v>
      </c>
      <c r="N7" s="5">
        <v>15900</v>
      </c>
      <c r="O7" s="5">
        <v>15841</v>
      </c>
      <c r="P7" s="5">
        <v>16056</v>
      </c>
      <c r="Q7" s="5">
        <v>16093</v>
      </c>
      <c r="R7" s="5">
        <v>16188</v>
      </c>
      <c r="S7" s="5">
        <v>16121</v>
      </c>
      <c r="T7" s="5">
        <v>16049</v>
      </c>
      <c r="U7" s="5">
        <v>16187</v>
      </c>
      <c r="V7" s="5">
        <v>16110</v>
      </c>
      <c r="W7" s="5">
        <v>16070</v>
      </c>
      <c r="X7" s="5">
        <v>16274</v>
      </c>
      <c r="Y7" s="5">
        <v>16163</v>
      </c>
      <c r="Z7" s="5">
        <v>15966</v>
      </c>
      <c r="AA7" s="5">
        <v>15959</v>
      </c>
      <c r="AB7" s="5">
        <v>15659</v>
      </c>
      <c r="AC7" s="5">
        <v>15665</v>
      </c>
      <c r="AD7" s="5">
        <v>15619</v>
      </c>
      <c r="AE7" s="5">
        <v>15758</v>
      </c>
      <c r="AF7" s="5">
        <v>15828</v>
      </c>
      <c r="AG7" s="5">
        <v>15812</v>
      </c>
      <c r="AH7" s="5">
        <v>15887</v>
      </c>
      <c r="AI7" s="5">
        <v>15854</v>
      </c>
      <c r="AJ7" s="5">
        <v>15778</v>
      </c>
      <c r="AK7" s="5">
        <v>15791</v>
      </c>
      <c r="AL7" s="5">
        <v>15949</v>
      </c>
      <c r="AM7" s="5">
        <v>16085</v>
      </c>
      <c r="AN7" s="5">
        <v>16040</v>
      </c>
      <c r="AO7" s="5">
        <v>16048</v>
      </c>
      <c r="AP7" s="5">
        <v>16093</v>
      </c>
      <c r="AQ7" s="5">
        <v>16210</v>
      </c>
      <c r="AR7" s="5">
        <v>16348</v>
      </c>
      <c r="AS7" s="5">
        <v>16441</v>
      </c>
      <c r="AT7" s="5">
        <v>16464</v>
      </c>
      <c r="AU7" s="5">
        <v>16532</v>
      </c>
      <c r="AV7" s="5">
        <v>16532</v>
      </c>
      <c r="AW7" s="5">
        <v>16632</v>
      </c>
      <c r="AX7" s="5">
        <v>16706</v>
      </c>
      <c r="AY7" s="5">
        <v>16636</v>
      </c>
      <c r="AZ7" s="5">
        <v>16935</v>
      </c>
      <c r="BA7" s="5">
        <v>16978</v>
      </c>
      <c r="BB7" s="5">
        <v>17009</v>
      </c>
      <c r="BC7" s="5">
        <v>16923</v>
      </c>
      <c r="BD7" s="5">
        <v>16712</v>
      </c>
      <c r="BE7" s="5">
        <v>16637</v>
      </c>
      <c r="BF7" s="5">
        <v>16683</v>
      </c>
      <c r="BG7" s="5">
        <v>16779</v>
      </c>
      <c r="BH7" s="5">
        <v>16722</v>
      </c>
      <c r="BI7" s="5">
        <v>16706</v>
      </c>
      <c r="BJ7" s="5">
        <v>16559</v>
      </c>
      <c r="BK7" s="5">
        <v>16512</v>
      </c>
      <c r="BL7" s="5">
        <v>16359</v>
      </c>
      <c r="BM7" s="5">
        <v>16237</v>
      </c>
      <c r="BN7" s="5">
        <v>16151</v>
      </c>
      <c r="BO7" s="5">
        <v>15804</v>
      </c>
      <c r="BP7" s="5">
        <v>15639</v>
      </c>
      <c r="BQ7" s="5">
        <v>15557</v>
      </c>
      <c r="BR7" s="5">
        <v>15331</v>
      </c>
      <c r="BS7" s="5">
        <v>15264</v>
      </c>
      <c r="BT7" s="5">
        <v>15209</v>
      </c>
      <c r="BU7" s="5">
        <v>15181</v>
      </c>
      <c r="BV7" s="5">
        <v>15139</v>
      </c>
      <c r="BW7" s="5">
        <v>15089</v>
      </c>
      <c r="BX7" s="5">
        <v>14976</v>
      </c>
      <c r="BY7" s="5">
        <v>14866</v>
      </c>
      <c r="BZ7" s="5">
        <v>14701</v>
      </c>
      <c r="CA7" s="5">
        <v>15288</v>
      </c>
      <c r="CB7" s="5">
        <v>15775</v>
      </c>
      <c r="CC7" s="5">
        <v>15974</v>
      </c>
      <c r="CD7" s="5">
        <v>16345</v>
      </c>
      <c r="CE7" s="5">
        <v>16467</v>
      </c>
      <c r="CF7" s="5">
        <v>17048</v>
      </c>
      <c r="CG7" s="5">
        <v>17266</v>
      </c>
      <c r="CH7" s="5">
        <v>17423</v>
      </c>
      <c r="CI7" s="5">
        <v>17717</v>
      </c>
      <c r="CJ7" s="5">
        <v>18153</v>
      </c>
      <c r="CK7" s="5">
        <v>18699</v>
      </c>
      <c r="CL7" s="5">
        <v>19258</v>
      </c>
      <c r="CM7" s="5">
        <v>19201</v>
      </c>
      <c r="CN7" s="5">
        <v>19214</v>
      </c>
      <c r="CO7" s="5">
        <v>19214</v>
      </c>
      <c r="CP7" s="5">
        <v>19144</v>
      </c>
      <c r="CQ7" s="5">
        <v>19031</v>
      </c>
      <c r="CR7" s="5">
        <v>18603</v>
      </c>
      <c r="CS7" s="5">
        <v>18511</v>
      </c>
      <c r="CT7" s="5">
        <v>18691</v>
      </c>
      <c r="CU7" s="5">
        <v>18561</v>
      </c>
      <c r="CV7" s="5">
        <v>18354</v>
      </c>
      <c r="CW7" s="5">
        <v>18220</v>
      </c>
      <c r="CX7" s="5">
        <v>18065</v>
      </c>
      <c r="CY7" s="5">
        <v>17978</v>
      </c>
      <c r="CZ7" s="5">
        <v>17836</v>
      </c>
      <c r="DA7" s="5">
        <v>17769</v>
      </c>
      <c r="DB7" s="5">
        <v>17791</v>
      </c>
      <c r="DC7" s="5">
        <v>17895</v>
      </c>
      <c r="DD7" s="5">
        <v>17869</v>
      </c>
      <c r="DE7" s="5">
        <v>17897</v>
      </c>
      <c r="DF7" s="5">
        <v>17750</v>
      </c>
      <c r="DG7" s="5">
        <v>17617</v>
      </c>
      <c r="DH7" s="5">
        <v>17616</v>
      </c>
      <c r="DI7" s="5">
        <v>17528</v>
      </c>
      <c r="DJ7" s="5">
        <v>17365</v>
      </c>
      <c r="DK7" s="5">
        <v>17374</v>
      </c>
      <c r="DL7" s="5">
        <v>17370</v>
      </c>
      <c r="DM7" s="5">
        <v>17475</v>
      </c>
      <c r="DN7" s="5">
        <v>17311</v>
      </c>
      <c r="DO7" s="5">
        <v>17244</v>
      </c>
      <c r="DP7" s="5">
        <v>17366</v>
      </c>
      <c r="DQ7" s="5">
        <v>17273</v>
      </c>
      <c r="DR7" s="5">
        <v>17273</v>
      </c>
      <c r="DS7" s="5">
        <v>17447</v>
      </c>
      <c r="DT7" s="5">
        <v>17461</v>
      </c>
      <c r="DU7" s="5">
        <v>17367</v>
      </c>
      <c r="DV7" s="5">
        <v>17378</v>
      </c>
      <c r="DW7" s="5">
        <v>17452</v>
      </c>
      <c r="DX7" s="5">
        <v>17379</v>
      </c>
      <c r="DY7" s="5">
        <v>17606</v>
      </c>
      <c r="DZ7" s="5">
        <v>17662</v>
      </c>
      <c r="EA7" s="5">
        <v>17595</v>
      </c>
      <c r="EB7" s="5">
        <v>17702</v>
      </c>
      <c r="EC7" s="5">
        <v>17764</v>
      </c>
      <c r="ED7" s="5">
        <v>17730</v>
      </c>
    </row>
    <row r="8" spans="1:134" ht="15" x14ac:dyDescent="0.25">
      <c r="B8" s="15" t="s">
        <v>410</v>
      </c>
      <c r="C8" s="34">
        <v>146</v>
      </c>
      <c r="D8" s="34">
        <v>6</v>
      </c>
      <c r="E8" s="34">
        <v>272</v>
      </c>
      <c r="F8" s="34">
        <v>286</v>
      </c>
      <c r="G8" s="34">
        <v>297</v>
      </c>
      <c r="H8" s="34">
        <v>311</v>
      </c>
      <c r="I8" s="34">
        <v>460</v>
      </c>
      <c r="J8" s="34">
        <v>487</v>
      </c>
      <c r="K8" s="34">
        <v>284</v>
      </c>
      <c r="L8" s="34">
        <v>414</v>
      </c>
      <c r="M8" s="34">
        <v>472</v>
      </c>
      <c r="N8" s="34">
        <v>423</v>
      </c>
      <c r="O8" s="34">
        <v>554</v>
      </c>
      <c r="P8" s="34">
        <v>384</v>
      </c>
      <c r="Q8" s="34">
        <v>223</v>
      </c>
      <c r="R8" s="34">
        <v>3</v>
      </c>
      <c r="S8" s="34">
        <v>64</v>
      </c>
      <c r="T8" s="34">
        <v>179</v>
      </c>
      <c r="U8" s="34">
        <v>-87</v>
      </c>
      <c r="V8" s="34">
        <v>-46</v>
      </c>
      <c r="W8" s="34">
        <v>-26</v>
      </c>
      <c r="X8" s="34">
        <v>-411</v>
      </c>
      <c r="Y8" s="34">
        <v>-239</v>
      </c>
      <c r="Z8" s="34">
        <v>-84</v>
      </c>
      <c r="AA8" s="34">
        <v>-46</v>
      </c>
      <c r="AB8" s="34">
        <v>55</v>
      </c>
      <c r="AC8" s="34">
        <v>18</v>
      </c>
      <c r="AD8" s="34">
        <v>163</v>
      </c>
      <c r="AE8" s="34">
        <v>248</v>
      </c>
      <c r="AF8" s="34">
        <v>200</v>
      </c>
      <c r="AG8" s="34">
        <v>326</v>
      </c>
      <c r="AH8" s="34">
        <v>166</v>
      </c>
      <c r="AI8" s="34">
        <v>374</v>
      </c>
      <c r="AJ8" s="34">
        <v>617</v>
      </c>
      <c r="AK8" s="34">
        <v>522</v>
      </c>
      <c r="AL8" s="34">
        <v>498</v>
      </c>
      <c r="AM8" s="34">
        <v>533</v>
      </c>
      <c r="AN8" s="34">
        <v>765</v>
      </c>
      <c r="AO8" s="34">
        <v>812</v>
      </c>
      <c r="AP8" s="34">
        <v>765</v>
      </c>
      <c r="AQ8" s="34">
        <v>566</v>
      </c>
      <c r="AR8" s="34">
        <v>520</v>
      </c>
      <c r="AS8" s="34">
        <v>401</v>
      </c>
      <c r="AT8" s="34">
        <v>476</v>
      </c>
      <c r="AU8" s="34">
        <v>356</v>
      </c>
      <c r="AV8" s="34">
        <v>455</v>
      </c>
      <c r="AW8" s="34">
        <v>450</v>
      </c>
      <c r="AX8" s="34">
        <v>180</v>
      </c>
      <c r="AY8" s="34">
        <v>87</v>
      </c>
      <c r="AZ8" s="34">
        <v>-69</v>
      </c>
      <c r="BA8" s="34">
        <v>-2</v>
      </c>
      <c r="BB8" s="34">
        <v>176</v>
      </c>
      <c r="BC8" s="34">
        <v>254</v>
      </c>
      <c r="BD8" s="34">
        <v>286</v>
      </c>
      <c r="BE8" s="34">
        <v>447</v>
      </c>
      <c r="BF8" s="34">
        <v>473</v>
      </c>
      <c r="BG8" s="34">
        <v>304</v>
      </c>
      <c r="BH8" s="34">
        <v>231</v>
      </c>
      <c r="BI8" s="34">
        <v>42</v>
      </c>
      <c r="BJ8" s="34">
        <v>324</v>
      </c>
      <c r="BK8" s="34">
        <v>331</v>
      </c>
      <c r="BL8" s="34">
        <v>331</v>
      </c>
      <c r="BM8" s="34">
        <v>305</v>
      </c>
      <c r="BN8" s="34">
        <v>98</v>
      </c>
      <c r="BO8" s="34">
        <v>-55</v>
      </c>
      <c r="BP8" s="34">
        <v>-40</v>
      </c>
      <c r="BQ8" s="34">
        <v>-243</v>
      </c>
      <c r="BR8" s="34">
        <v>-175</v>
      </c>
      <c r="BS8" s="34">
        <v>-128</v>
      </c>
      <c r="BT8" s="34">
        <v>-72</v>
      </c>
      <c r="BU8" s="34">
        <v>168</v>
      </c>
      <c r="BV8" s="34">
        <v>151</v>
      </c>
      <c r="BW8" s="34">
        <v>307</v>
      </c>
      <c r="BX8" s="34">
        <v>309</v>
      </c>
      <c r="BY8" s="34">
        <v>439</v>
      </c>
      <c r="BZ8" s="34">
        <v>821</v>
      </c>
      <c r="CA8" s="34">
        <v>852</v>
      </c>
      <c r="CB8" s="34">
        <v>870</v>
      </c>
      <c r="CC8" s="34">
        <v>1068</v>
      </c>
      <c r="CD8" s="34">
        <v>948</v>
      </c>
      <c r="CE8" s="34">
        <v>1155</v>
      </c>
      <c r="CF8" s="34">
        <v>925</v>
      </c>
      <c r="CG8" s="34">
        <v>1187</v>
      </c>
      <c r="CH8" s="34">
        <v>1408</v>
      </c>
      <c r="CI8" s="34">
        <v>1566</v>
      </c>
      <c r="CJ8" s="34">
        <v>1562</v>
      </c>
      <c r="CK8" s="34">
        <v>1515</v>
      </c>
      <c r="CL8" s="34">
        <v>1226</v>
      </c>
      <c r="CM8" s="34">
        <v>1442</v>
      </c>
      <c r="CN8" s="34">
        <v>1387</v>
      </c>
      <c r="CO8" s="34">
        <v>1386</v>
      </c>
      <c r="CP8" s="34">
        <v>1583</v>
      </c>
      <c r="CQ8" s="34">
        <v>1736</v>
      </c>
      <c r="CR8" s="34">
        <v>1988</v>
      </c>
      <c r="CS8" s="34">
        <v>1821</v>
      </c>
      <c r="CT8" s="34">
        <v>1566</v>
      </c>
      <c r="CU8" s="34">
        <v>1357</v>
      </c>
      <c r="CV8" s="34">
        <v>1562</v>
      </c>
      <c r="CW8" s="34">
        <v>1561</v>
      </c>
      <c r="CX8" s="34">
        <v>1402</v>
      </c>
      <c r="CY8" s="34">
        <v>1354</v>
      </c>
      <c r="CZ8" s="34">
        <v>1438</v>
      </c>
      <c r="DA8" s="34">
        <v>1524</v>
      </c>
      <c r="DB8" s="34">
        <v>1416</v>
      </c>
      <c r="DC8" s="34">
        <v>1169</v>
      </c>
      <c r="DD8" s="34">
        <v>1233</v>
      </c>
      <c r="DE8" s="34">
        <v>1037</v>
      </c>
      <c r="DF8" s="34">
        <v>968</v>
      </c>
      <c r="DG8" s="34">
        <v>1081</v>
      </c>
      <c r="DH8" s="34">
        <v>895</v>
      </c>
      <c r="DI8" s="34">
        <v>743</v>
      </c>
      <c r="DJ8" s="34">
        <v>1026</v>
      </c>
      <c r="DK8" s="34">
        <v>934</v>
      </c>
      <c r="DL8" s="34">
        <v>1128</v>
      </c>
      <c r="DM8" s="34">
        <v>956</v>
      </c>
      <c r="DN8" s="34">
        <v>1026</v>
      </c>
      <c r="DO8" s="34">
        <v>1319</v>
      </c>
      <c r="DP8" s="34">
        <v>1117</v>
      </c>
      <c r="DQ8" s="34">
        <v>1290</v>
      </c>
      <c r="DR8" s="34">
        <v>1342</v>
      </c>
      <c r="DS8" s="34">
        <v>1283</v>
      </c>
      <c r="DT8" s="34">
        <v>1330</v>
      </c>
      <c r="DU8" s="34">
        <v>1444</v>
      </c>
      <c r="DV8" s="34">
        <v>1488</v>
      </c>
      <c r="DW8" s="34">
        <v>1284</v>
      </c>
      <c r="DX8" s="34">
        <v>1371</v>
      </c>
      <c r="DY8" s="34">
        <v>1252</v>
      </c>
      <c r="DZ8" s="34">
        <v>1016</v>
      </c>
      <c r="EA8" s="34">
        <v>1125</v>
      </c>
      <c r="EB8" s="34">
        <v>1091</v>
      </c>
      <c r="EC8" s="34">
        <v>1087</v>
      </c>
      <c r="ED8" s="34">
        <v>1151</v>
      </c>
    </row>
    <row r="9" spans="1:134" ht="78" customHeight="1" x14ac:dyDescent="0.2">
      <c r="B9" s="46" t="s">
        <v>534</v>
      </c>
      <c r="C9" s="46"/>
      <c r="D9" s="46"/>
      <c r="E9" s="46"/>
      <c r="F9" s="46"/>
      <c r="G9" s="46"/>
      <c r="K9" s="7"/>
      <c r="L9" s="7"/>
      <c r="M9" s="7"/>
      <c r="N9" s="7"/>
    </row>
    <row r="10" spans="1:134" x14ac:dyDescent="0.2">
      <c r="B10" s="16" t="s">
        <v>126</v>
      </c>
      <c r="K10" s="7"/>
      <c r="L10" s="7"/>
      <c r="M10" s="7"/>
      <c r="N10" s="7"/>
    </row>
    <row r="11" spans="1:134" x14ac:dyDescent="0.2">
      <c r="K11" s="7"/>
      <c r="L11" s="7"/>
      <c r="M11" s="7"/>
      <c r="N11" s="7"/>
    </row>
    <row r="12" spans="1:134" ht="13.9" customHeight="1" x14ac:dyDescent="0.2">
      <c r="K12" s="6"/>
      <c r="L12" s="6"/>
      <c r="M12" s="6"/>
      <c r="N12" s="5"/>
    </row>
    <row r="13" spans="1:134" ht="14.45" customHeight="1" x14ac:dyDescent="0.2">
      <c r="N13" s="5"/>
    </row>
  </sheetData>
  <mergeCells count="2">
    <mergeCell ref="A1:A2"/>
    <mergeCell ref="B9:G9"/>
  </mergeCells>
  <hyperlinks>
    <hyperlink ref="A1:A2" location="Forside!A1" display="Tilbage til  forsiden" xr:uid="{B3F5E19B-15FF-4D6D-AE87-567F7AF7B9C1}"/>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60B12-8733-4266-961C-F3C73F155833}">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12.42578125" style="4" bestFit="1" customWidth="1"/>
    <col min="4"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44</v>
      </c>
    </row>
    <row r="2" spans="1:36" s="40" customFormat="1" ht="18.75" customHeight="1" x14ac:dyDescent="0.2">
      <c r="A2" s="45"/>
      <c r="B2" s="43" t="s">
        <v>45</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415</v>
      </c>
      <c r="C5" s="14" t="s">
        <v>413</v>
      </c>
      <c r="D5" s="14">
        <v>2020</v>
      </c>
      <c r="E5" s="14">
        <v>2021</v>
      </c>
      <c r="F5" s="14">
        <v>2022</v>
      </c>
      <c r="G5" s="14">
        <v>2023</v>
      </c>
      <c r="H5" s="14">
        <v>2024</v>
      </c>
      <c r="W5" s="7"/>
      <c r="X5" s="7"/>
      <c r="Y5" s="7"/>
      <c r="Z5" s="7"/>
      <c r="AA5" s="7"/>
      <c r="AB5" s="7"/>
      <c r="AC5" s="7"/>
      <c r="AD5" s="7"/>
      <c r="AE5" s="7"/>
      <c r="AF5" s="7"/>
      <c r="AG5" s="7"/>
      <c r="AH5" s="7"/>
      <c r="AI5" s="7"/>
      <c r="AJ5" s="7"/>
    </row>
    <row r="6" spans="1:36" ht="15" x14ac:dyDescent="0.25">
      <c r="B6" s="12" t="s">
        <v>411</v>
      </c>
      <c r="C6" s="4">
        <v>2.5</v>
      </c>
      <c r="D6" s="4">
        <v>3.9</v>
      </c>
      <c r="E6" s="4">
        <v>5.8</v>
      </c>
      <c r="F6" s="4">
        <v>1.2</v>
      </c>
      <c r="G6" s="4">
        <v>4.4000000000000004</v>
      </c>
      <c r="H6" s="4">
        <v>0.5</v>
      </c>
      <c r="W6" s="7"/>
      <c r="X6" s="7"/>
      <c r="Y6" s="7"/>
      <c r="Z6" s="7"/>
      <c r="AA6" s="7"/>
      <c r="AB6" s="7"/>
      <c r="AC6" s="7"/>
      <c r="AD6" s="7"/>
      <c r="AE6" s="7"/>
      <c r="AF6" s="7"/>
      <c r="AG6" s="7"/>
      <c r="AH6" s="7"/>
      <c r="AI6" s="7"/>
      <c r="AJ6" s="7"/>
    </row>
    <row r="7" spans="1:36" ht="15" x14ac:dyDescent="0.25">
      <c r="B7" s="15" t="s">
        <v>412</v>
      </c>
      <c r="C7" s="13">
        <v>0.9</v>
      </c>
      <c r="D7" s="13">
        <v>2.2999999999999998</v>
      </c>
      <c r="E7" s="13">
        <v>4.9000000000000004</v>
      </c>
      <c r="F7" s="13">
        <v>-1.5</v>
      </c>
      <c r="G7" s="13">
        <v>-3.3</v>
      </c>
      <c r="H7" s="13">
        <v>-2.1</v>
      </c>
    </row>
    <row r="8" spans="1:36" x14ac:dyDescent="0.2">
      <c r="B8" s="16" t="s">
        <v>416</v>
      </c>
      <c r="K8" s="7"/>
      <c r="L8" s="7"/>
      <c r="M8" s="7"/>
      <c r="N8" s="7"/>
    </row>
    <row r="9" spans="1:36" x14ac:dyDescent="0.2">
      <c r="B9" s="16" t="s">
        <v>414</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4619965D-F3E7-4BC3-8767-7AC424822F5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E33B-4A0B-4121-A23B-9F9C90C04FE5}">
  <dimension ref="A1:AJ13"/>
  <sheetViews>
    <sheetView zoomScaleNormal="100" workbookViewId="0">
      <selection sqref="A1:A2"/>
    </sheetView>
  </sheetViews>
  <sheetFormatPr defaultColWidth="9.140625" defaultRowHeight="14.25" x14ac:dyDescent="0.2"/>
  <cols>
    <col min="1" max="1" width="11.7109375" style="4" customWidth="1"/>
    <col min="2" max="2" width="67.42578125" style="4" customWidth="1"/>
    <col min="3" max="4" width="10.8554687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42</v>
      </c>
    </row>
    <row r="2" spans="1:36" s="40" customFormat="1" ht="18.75" customHeight="1" x14ac:dyDescent="0.2">
      <c r="A2" s="45"/>
      <c r="B2" s="43" t="s">
        <v>43</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420</v>
      </c>
      <c r="C5" s="14" t="s">
        <v>174</v>
      </c>
      <c r="D5" s="14" t="s">
        <v>175</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417</v>
      </c>
      <c r="C6" s="4">
        <v>3.6</v>
      </c>
      <c r="D6" s="4">
        <v>4.3</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418</v>
      </c>
      <c r="C7" s="4">
        <v>-1.1000000000000001</v>
      </c>
      <c r="D7" s="4">
        <v>-1.2</v>
      </c>
      <c r="K7" s="7"/>
      <c r="L7" s="7"/>
      <c r="M7" s="7"/>
      <c r="N7" s="7"/>
    </row>
    <row r="8" spans="1:36" ht="15" x14ac:dyDescent="0.25">
      <c r="B8" s="12" t="s">
        <v>419</v>
      </c>
      <c r="C8" s="4">
        <v>-1.6</v>
      </c>
      <c r="D8" s="4">
        <v>-3.1</v>
      </c>
      <c r="K8" s="7"/>
      <c r="L8" s="7"/>
      <c r="M8" s="7"/>
      <c r="N8" s="7"/>
    </row>
    <row r="9" spans="1:36" ht="15" x14ac:dyDescent="0.25">
      <c r="B9" s="12" t="s">
        <v>458</v>
      </c>
      <c r="C9" s="4">
        <v>2.5</v>
      </c>
      <c r="D9" s="4">
        <v>3.1</v>
      </c>
      <c r="K9" s="7"/>
      <c r="L9" s="7"/>
      <c r="M9" s="7"/>
      <c r="N9" s="7"/>
    </row>
    <row r="10" spans="1:36" ht="15" x14ac:dyDescent="0.25">
      <c r="B10" s="15" t="s">
        <v>459</v>
      </c>
      <c r="C10" s="13">
        <v>0.9</v>
      </c>
      <c r="D10" s="13">
        <v>0</v>
      </c>
      <c r="K10" s="7"/>
      <c r="L10" s="7"/>
      <c r="M10" s="7"/>
      <c r="N10" s="7"/>
    </row>
    <row r="11" spans="1:36" ht="25.5" customHeight="1" x14ac:dyDescent="0.2">
      <c r="B11" s="46" t="s">
        <v>416</v>
      </c>
      <c r="C11" s="46"/>
      <c r="D11" s="46"/>
      <c r="K11" s="7"/>
      <c r="L11" s="7"/>
      <c r="M11" s="7"/>
      <c r="N11" s="7"/>
    </row>
    <row r="12" spans="1:36" ht="13.9" customHeight="1" x14ac:dyDescent="0.2">
      <c r="B12" s="16" t="s">
        <v>126</v>
      </c>
      <c r="K12" s="6"/>
      <c r="L12" s="6"/>
      <c r="M12" s="6"/>
      <c r="N12" s="5"/>
    </row>
    <row r="13" spans="1:36" ht="14.45" customHeight="1" x14ac:dyDescent="0.2">
      <c r="N13" s="5"/>
    </row>
  </sheetData>
  <mergeCells count="2">
    <mergeCell ref="A1:A2"/>
    <mergeCell ref="B11:D11"/>
  </mergeCells>
  <hyperlinks>
    <hyperlink ref="A1:A2" location="Forside!A1" display="Tilbage til  forsiden" xr:uid="{D6D9777E-9C12-4CCA-A67A-FA90BEC86761}"/>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6950-0F33-444C-9F9C-ABCDC7F6DEC6}">
  <dimension ref="A1:GL13"/>
  <sheetViews>
    <sheetView zoomScaleNormal="100" workbookViewId="0">
      <selection sqref="A1:A2"/>
    </sheetView>
  </sheetViews>
  <sheetFormatPr defaultColWidth="9.140625" defaultRowHeight="14.25" x14ac:dyDescent="0.2"/>
  <cols>
    <col min="1" max="1" width="11.7109375" style="4" customWidth="1"/>
    <col min="2" max="2" width="47" style="4" customWidth="1"/>
    <col min="3" max="17" width="10.140625" style="4" bestFit="1" customWidth="1"/>
    <col min="18" max="18" width="10.140625" style="4" customWidth="1"/>
    <col min="19" max="28" width="10.140625" style="4" bestFit="1" customWidth="1"/>
    <col min="29" max="16384" width="9.140625" style="4"/>
  </cols>
  <sheetData>
    <row r="1" spans="1:194" s="36" customFormat="1" ht="24" customHeight="1" x14ac:dyDescent="0.2">
      <c r="A1" s="44" t="s">
        <v>1</v>
      </c>
      <c r="B1" s="42" t="s">
        <v>40</v>
      </c>
    </row>
    <row r="2" spans="1:194" s="40" customFormat="1" ht="18.75" customHeight="1" x14ac:dyDescent="0.2">
      <c r="A2" s="45"/>
      <c r="B2" s="43" t="s">
        <v>41</v>
      </c>
    </row>
    <row r="3" spans="1:194" x14ac:dyDescent="0.2">
      <c r="I3" s="5"/>
      <c r="J3" s="5"/>
      <c r="K3" s="5"/>
      <c r="L3" s="5"/>
      <c r="M3" s="5"/>
      <c r="N3" s="5"/>
    </row>
    <row r="4" spans="1:194" x14ac:dyDescent="0.2">
      <c r="K4" s="7"/>
      <c r="L4" s="7"/>
      <c r="M4" s="7"/>
      <c r="N4" s="7"/>
      <c r="O4" s="7"/>
      <c r="P4" s="7"/>
      <c r="Q4" s="7"/>
      <c r="R4" s="7"/>
      <c r="S4" s="7"/>
      <c r="T4" s="7"/>
      <c r="U4" s="7"/>
      <c r="V4" s="7"/>
      <c r="W4" s="7"/>
      <c r="X4" s="7"/>
      <c r="Y4" s="7"/>
      <c r="Z4" s="7"/>
      <c r="AA4" s="7"/>
      <c r="AB4" s="7"/>
      <c r="AC4" s="7"/>
      <c r="AD4" s="7"/>
      <c r="AE4" s="7"/>
      <c r="AF4" s="7"/>
      <c r="AG4" s="7"/>
      <c r="AH4" s="7"/>
      <c r="AI4" s="7"/>
      <c r="AJ4" s="7"/>
    </row>
    <row r="5" spans="1:194" ht="15" x14ac:dyDescent="0.25">
      <c r="B5" s="14" t="s">
        <v>181</v>
      </c>
      <c r="C5" s="14" t="str">
        <f>(2010+INT((COLUMN()-3)/12))&amp;"M"&amp;(MOD(COLUMN()-3,12)+1)</f>
        <v>2010M1</v>
      </c>
      <c r="D5" s="14" t="str">
        <f t="shared" ref="D5:BO5" si="0">(2010+INT((COLUMN()-3)/12))&amp;"M"&amp;(MOD(COLUMN()-3,12)+1)</f>
        <v>2010M2</v>
      </c>
      <c r="E5" s="14" t="str">
        <f t="shared" si="0"/>
        <v>2010M3</v>
      </c>
      <c r="F5" s="14" t="str">
        <f t="shared" si="0"/>
        <v>2010M4</v>
      </c>
      <c r="G5" s="14" t="str">
        <f t="shared" si="0"/>
        <v>2010M5</v>
      </c>
      <c r="H5" s="14" t="str">
        <f t="shared" si="0"/>
        <v>2010M6</v>
      </c>
      <c r="I5" s="14" t="str">
        <f t="shared" si="0"/>
        <v>2010M7</v>
      </c>
      <c r="J5" s="14" t="str">
        <f t="shared" si="0"/>
        <v>2010M8</v>
      </c>
      <c r="K5" s="14" t="str">
        <f t="shared" si="0"/>
        <v>2010M9</v>
      </c>
      <c r="L5" s="14" t="str">
        <f t="shared" si="0"/>
        <v>2010M10</v>
      </c>
      <c r="M5" s="14" t="str">
        <f t="shared" si="0"/>
        <v>2010M11</v>
      </c>
      <c r="N5" s="14" t="str">
        <f t="shared" si="0"/>
        <v>2010M12</v>
      </c>
      <c r="O5" s="14" t="str">
        <f t="shared" si="0"/>
        <v>2011M1</v>
      </c>
      <c r="P5" s="14" t="str">
        <f t="shared" si="0"/>
        <v>2011M2</v>
      </c>
      <c r="Q5" s="14" t="str">
        <f t="shared" si="0"/>
        <v>2011M3</v>
      </c>
      <c r="R5" s="14" t="str">
        <f t="shared" si="0"/>
        <v>2011M4</v>
      </c>
      <c r="S5" s="14" t="str">
        <f t="shared" si="0"/>
        <v>2011M5</v>
      </c>
      <c r="T5" s="14" t="str">
        <f t="shared" si="0"/>
        <v>2011M6</v>
      </c>
      <c r="U5" s="14" t="str">
        <f t="shared" si="0"/>
        <v>2011M7</v>
      </c>
      <c r="V5" s="14" t="str">
        <f t="shared" si="0"/>
        <v>2011M8</v>
      </c>
      <c r="W5" s="14" t="str">
        <f t="shared" si="0"/>
        <v>2011M9</v>
      </c>
      <c r="X5" s="14" t="str">
        <f t="shared" si="0"/>
        <v>2011M10</v>
      </c>
      <c r="Y5" s="14" t="str">
        <f t="shared" si="0"/>
        <v>2011M11</v>
      </c>
      <c r="Z5" s="14" t="str">
        <f t="shared" si="0"/>
        <v>2011M12</v>
      </c>
      <c r="AA5" s="14" t="str">
        <f t="shared" si="0"/>
        <v>2012M1</v>
      </c>
      <c r="AB5" s="14" t="str">
        <f t="shared" si="0"/>
        <v>2012M2</v>
      </c>
      <c r="AC5" s="14" t="str">
        <f t="shared" si="0"/>
        <v>2012M3</v>
      </c>
      <c r="AD5" s="14" t="str">
        <f t="shared" si="0"/>
        <v>2012M4</v>
      </c>
      <c r="AE5" s="14" t="str">
        <f t="shared" si="0"/>
        <v>2012M5</v>
      </c>
      <c r="AF5" s="14" t="str">
        <f t="shared" si="0"/>
        <v>2012M6</v>
      </c>
      <c r="AG5" s="14" t="str">
        <f t="shared" si="0"/>
        <v>2012M7</v>
      </c>
      <c r="AH5" s="14" t="str">
        <f t="shared" si="0"/>
        <v>2012M8</v>
      </c>
      <c r="AI5" s="14" t="str">
        <f t="shared" si="0"/>
        <v>2012M9</v>
      </c>
      <c r="AJ5" s="14" t="str">
        <f t="shared" si="0"/>
        <v>2012M10</v>
      </c>
      <c r="AK5" s="14" t="str">
        <f t="shared" si="0"/>
        <v>2012M11</v>
      </c>
      <c r="AL5" s="14" t="str">
        <f t="shared" si="0"/>
        <v>2012M12</v>
      </c>
      <c r="AM5" s="14" t="str">
        <f t="shared" si="0"/>
        <v>2013M1</v>
      </c>
      <c r="AN5" s="14" t="str">
        <f t="shared" si="0"/>
        <v>2013M2</v>
      </c>
      <c r="AO5" s="14" t="str">
        <f t="shared" si="0"/>
        <v>2013M3</v>
      </c>
      <c r="AP5" s="14" t="str">
        <f t="shared" si="0"/>
        <v>2013M4</v>
      </c>
      <c r="AQ5" s="14" t="str">
        <f t="shared" si="0"/>
        <v>2013M5</v>
      </c>
      <c r="AR5" s="14" t="str">
        <f t="shared" si="0"/>
        <v>2013M6</v>
      </c>
      <c r="AS5" s="14" t="str">
        <f t="shared" si="0"/>
        <v>2013M7</v>
      </c>
      <c r="AT5" s="14" t="str">
        <f t="shared" si="0"/>
        <v>2013M8</v>
      </c>
      <c r="AU5" s="14" t="str">
        <f t="shared" si="0"/>
        <v>2013M9</v>
      </c>
      <c r="AV5" s="14" t="str">
        <f t="shared" si="0"/>
        <v>2013M10</v>
      </c>
      <c r="AW5" s="14" t="str">
        <f t="shared" si="0"/>
        <v>2013M11</v>
      </c>
      <c r="AX5" s="14" t="str">
        <f t="shared" si="0"/>
        <v>2013M12</v>
      </c>
      <c r="AY5" s="14" t="str">
        <f t="shared" si="0"/>
        <v>2014M1</v>
      </c>
      <c r="AZ5" s="14" t="str">
        <f t="shared" si="0"/>
        <v>2014M2</v>
      </c>
      <c r="BA5" s="14" t="str">
        <f t="shared" si="0"/>
        <v>2014M3</v>
      </c>
      <c r="BB5" s="14" t="str">
        <f t="shared" si="0"/>
        <v>2014M4</v>
      </c>
      <c r="BC5" s="14" t="str">
        <f t="shared" si="0"/>
        <v>2014M5</v>
      </c>
      <c r="BD5" s="14" t="str">
        <f t="shared" si="0"/>
        <v>2014M6</v>
      </c>
      <c r="BE5" s="14" t="str">
        <f t="shared" si="0"/>
        <v>2014M7</v>
      </c>
      <c r="BF5" s="14" t="str">
        <f t="shared" si="0"/>
        <v>2014M8</v>
      </c>
      <c r="BG5" s="14" t="str">
        <f t="shared" si="0"/>
        <v>2014M9</v>
      </c>
      <c r="BH5" s="14" t="str">
        <f t="shared" si="0"/>
        <v>2014M10</v>
      </c>
      <c r="BI5" s="14" t="str">
        <f t="shared" si="0"/>
        <v>2014M11</v>
      </c>
      <c r="BJ5" s="14" t="str">
        <f t="shared" si="0"/>
        <v>2014M12</v>
      </c>
      <c r="BK5" s="14" t="str">
        <f t="shared" si="0"/>
        <v>2015M1</v>
      </c>
      <c r="BL5" s="14" t="str">
        <f t="shared" si="0"/>
        <v>2015M2</v>
      </c>
      <c r="BM5" s="14" t="str">
        <f t="shared" si="0"/>
        <v>2015M3</v>
      </c>
      <c r="BN5" s="14" t="str">
        <f t="shared" si="0"/>
        <v>2015M4</v>
      </c>
      <c r="BO5" s="14" t="str">
        <f t="shared" si="0"/>
        <v>2015M5</v>
      </c>
      <c r="BP5" s="14" t="str">
        <f t="shared" ref="BP5:EA5" si="1">(2010+INT((COLUMN()-3)/12))&amp;"M"&amp;(MOD(COLUMN()-3,12)+1)</f>
        <v>2015M6</v>
      </c>
      <c r="BQ5" s="14" t="str">
        <f t="shared" si="1"/>
        <v>2015M7</v>
      </c>
      <c r="BR5" s="14" t="str">
        <f t="shared" si="1"/>
        <v>2015M8</v>
      </c>
      <c r="BS5" s="14" t="str">
        <f t="shared" si="1"/>
        <v>2015M9</v>
      </c>
      <c r="BT5" s="14" t="str">
        <f t="shared" si="1"/>
        <v>2015M10</v>
      </c>
      <c r="BU5" s="14" t="str">
        <f t="shared" si="1"/>
        <v>2015M11</v>
      </c>
      <c r="BV5" s="14" t="str">
        <f t="shared" si="1"/>
        <v>2015M12</v>
      </c>
      <c r="BW5" s="14" t="str">
        <f t="shared" si="1"/>
        <v>2016M1</v>
      </c>
      <c r="BX5" s="14" t="str">
        <f t="shared" si="1"/>
        <v>2016M2</v>
      </c>
      <c r="BY5" s="14" t="str">
        <f t="shared" si="1"/>
        <v>2016M3</v>
      </c>
      <c r="BZ5" s="14" t="str">
        <f t="shared" si="1"/>
        <v>2016M4</v>
      </c>
      <c r="CA5" s="14" t="str">
        <f t="shared" si="1"/>
        <v>2016M5</v>
      </c>
      <c r="CB5" s="14" t="str">
        <f t="shared" si="1"/>
        <v>2016M6</v>
      </c>
      <c r="CC5" s="14" t="str">
        <f t="shared" si="1"/>
        <v>2016M7</v>
      </c>
      <c r="CD5" s="14" t="str">
        <f t="shared" si="1"/>
        <v>2016M8</v>
      </c>
      <c r="CE5" s="14" t="str">
        <f t="shared" si="1"/>
        <v>2016M9</v>
      </c>
      <c r="CF5" s="14" t="str">
        <f t="shared" si="1"/>
        <v>2016M10</v>
      </c>
      <c r="CG5" s="14" t="str">
        <f t="shared" si="1"/>
        <v>2016M11</v>
      </c>
      <c r="CH5" s="14" t="str">
        <f t="shared" si="1"/>
        <v>2016M12</v>
      </c>
      <c r="CI5" s="14" t="str">
        <f t="shared" si="1"/>
        <v>2017M1</v>
      </c>
      <c r="CJ5" s="14" t="str">
        <f t="shared" si="1"/>
        <v>2017M2</v>
      </c>
      <c r="CK5" s="14" t="str">
        <f t="shared" si="1"/>
        <v>2017M3</v>
      </c>
      <c r="CL5" s="14" t="str">
        <f t="shared" si="1"/>
        <v>2017M4</v>
      </c>
      <c r="CM5" s="14" t="str">
        <f t="shared" si="1"/>
        <v>2017M5</v>
      </c>
      <c r="CN5" s="14" t="str">
        <f t="shared" si="1"/>
        <v>2017M6</v>
      </c>
      <c r="CO5" s="14" t="str">
        <f t="shared" si="1"/>
        <v>2017M7</v>
      </c>
      <c r="CP5" s="14" t="str">
        <f t="shared" si="1"/>
        <v>2017M8</v>
      </c>
      <c r="CQ5" s="14" t="str">
        <f t="shared" si="1"/>
        <v>2017M9</v>
      </c>
      <c r="CR5" s="14" t="str">
        <f t="shared" si="1"/>
        <v>2017M10</v>
      </c>
      <c r="CS5" s="14" t="str">
        <f t="shared" si="1"/>
        <v>2017M11</v>
      </c>
      <c r="CT5" s="14" t="str">
        <f t="shared" si="1"/>
        <v>2017M12</v>
      </c>
      <c r="CU5" s="14" t="str">
        <f t="shared" si="1"/>
        <v>2018M1</v>
      </c>
      <c r="CV5" s="14" t="str">
        <f t="shared" si="1"/>
        <v>2018M2</v>
      </c>
      <c r="CW5" s="14" t="str">
        <f t="shared" si="1"/>
        <v>2018M3</v>
      </c>
      <c r="CX5" s="14" t="str">
        <f t="shared" si="1"/>
        <v>2018M4</v>
      </c>
      <c r="CY5" s="14" t="str">
        <f t="shared" si="1"/>
        <v>2018M5</v>
      </c>
      <c r="CZ5" s="14" t="str">
        <f t="shared" si="1"/>
        <v>2018M6</v>
      </c>
      <c r="DA5" s="14" t="str">
        <f t="shared" si="1"/>
        <v>2018M7</v>
      </c>
      <c r="DB5" s="14" t="str">
        <f t="shared" si="1"/>
        <v>2018M8</v>
      </c>
      <c r="DC5" s="14" t="str">
        <f t="shared" si="1"/>
        <v>2018M9</v>
      </c>
      <c r="DD5" s="14" t="str">
        <f t="shared" si="1"/>
        <v>2018M10</v>
      </c>
      <c r="DE5" s="14" t="str">
        <f t="shared" si="1"/>
        <v>2018M11</v>
      </c>
      <c r="DF5" s="14" t="str">
        <f t="shared" si="1"/>
        <v>2018M12</v>
      </c>
      <c r="DG5" s="14" t="str">
        <f t="shared" si="1"/>
        <v>2019M1</v>
      </c>
      <c r="DH5" s="14" t="str">
        <f t="shared" si="1"/>
        <v>2019M2</v>
      </c>
      <c r="DI5" s="14" t="str">
        <f t="shared" si="1"/>
        <v>2019M3</v>
      </c>
      <c r="DJ5" s="14" t="str">
        <f t="shared" si="1"/>
        <v>2019M4</v>
      </c>
      <c r="DK5" s="14" t="str">
        <f t="shared" si="1"/>
        <v>2019M5</v>
      </c>
      <c r="DL5" s="14" t="str">
        <f t="shared" si="1"/>
        <v>2019M6</v>
      </c>
      <c r="DM5" s="14" t="str">
        <f t="shared" si="1"/>
        <v>2019M7</v>
      </c>
      <c r="DN5" s="14" t="str">
        <f t="shared" si="1"/>
        <v>2019M8</v>
      </c>
      <c r="DO5" s="14" t="str">
        <f t="shared" si="1"/>
        <v>2019M9</v>
      </c>
      <c r="DP5" s="14" t="str">
        <f t="shared" si="1"/>
        <v>2019M10</v>
      </c>
      <c r="DQ5" s="14" t="str">
        <f t="shared" si="1"/>
        <v>2019M11</v>
      </c>
      <c r="DR5" s="14" t="str">
        <f t="shared" si="1"/>
        <v>2019M12</v>
      </c>
      <c r="DS5" s="14" t="str">
        <f t="shared" si="1"/>
        <v>2020M1</v>
      </c>
      <c r="DT5" s="14" t="str">
        <f t="shared" si="1"/>
        <v>2020M2</v>
      </c>
      <c r="DU5" s="14" t="str">
        <f t="shared" si="1"/>
        <v>2020M3</v>
      </c>
      <c r="DV5" s="14" t="str">
        <f t="shared" si="1"/>
        <v>2020M4</v>
      </c>
      <c r="DW5" s="14" t="str">
        <f t="shared" si="1"/>
        <v>2020M5</v>
      </c>
      <c r="DX5" s="14" t="str">
        <f t="shared" si="1"/>
        <v>2020M6</v>
      </c>
      <c r="DY5" s="14" t="str">
        <f t="shared" si="1"/>
        <v>2020M7</v>
      </c>
      <c r="DZ5" s="14" t="str">
        <f t="shared" si="1"/>
        <v>2020M8</v>
      </c>
      <c r="EA5" s="14" t="str">
        <f t="shared" si="1"/>
        <v>2020M9</v>
      </c>
      <c r="EB5" s="14" t="str">
        <f t="shared" ref="EB5:GL5" si="2">(2010+INT((COLUMN()-3)/12))&amp;"M"&amp;(MOD(COLUMN()-3,12)+1)</f>
        <v>2020M10</v>
      </c>
      <c r="EC5" s="14" t="str">
        <f t="shared" si="2"/>
        <v>2020M11</v>
      </c>
      <c r="ED5" s="14" t="str">
        <f t="shared" si="2"/>
        <v>2020M12</v>
      </c>
      <c r="EE5" s="14" t="str">
        <f t="shared" si="2"/>
        <v>2021M1</v>
      </c>
      <c r="EF5" s="14" t="str">
        <f t="shared" si="2"/>
        <v>2021M2</v>
      </c>
      <c r="EG5" s="14" t="str">
        <f t="shared" si="2"/>
        <v>2021M3</v>
      </c>
      <c r="EH5" s="14" t="str">
        <f t="shared" si="2"/>
        <v>2021M4</v>
      </c>
      <c r="EI5" s="14" t="str">
        <f t="shared" si="2"/>
        <v>2021M5</v>
      </c>
      <c r="EJ5" s="14" t="str">
        <f t="shared" si="2"/>
        <v>2021M6</v>
      </c>
      <c r="EK5" s="14" t="str">
        <f t="shared" si="2"/>
        <v>2021M7</v>
      </c>
      <c r="EL5" s="14" t="str">
        <f t="shared" si="2"/>
        <v>2021M8</v>
      </c>
      <c r="EM5" s="14" t="str">
        <f t="shared" si="2"/>
        <v>2021M9</v>
      </c>
      <c r="EN5" s="14" t="str">
        <f t="shared" si="2"/>
        <v>2021M10</v>
      </c>
      <c r="EO5" s="14" t="str">
        <f t="shared" si="2"/>
        <v>2021M11</v>
      </c>
      <c r="EP5" s="14" t="str">
        <f t="shared" si="2"/>
        <v>2021M12</v>
      </c>
      <c r="EQ5" s="14" t="str">
        <f t="shared" si="2"/>
        <v>2022M1</v>
      </c>
      <c r="ER5" s="14" t="str">
        <f t="shared" si="2"/>
        <v>2022M2</v>
      </c>
      <c r="ES5" s="14" t="str">
        <f t="shared" si="2"/>
        <v>2022M3</v>
      </c>
      <c r="ET5" s="14" t="str">
        <f t="shared" si="2"/>
        <v>2022M4</v>
      </c>
      <c r="EU5" s="14" t="str">
        <f t="shared" si="2"/>
        <v>2022M5</v>
      </c>
      <c r="EV5" s="14" t="str">
        <f t="shared" si="2"/>
        <v>2022M6</v>
      </c>
      <c r="EW5" s="14" t="str">
        <f t="shared" si="2"/>
        <v>2022M7</v>
      </c>
      <c r="EX5" s="14" t="str">
        <f t="shared" si="2"/>
        <v>2022M8</v>
      </c>
      <c r="EY5" s="14" t="str">
        <f t="shared" si="2"/>
        <v>2022M9</v>
      </c>
      <c r="EZ5" s="14" t="str">
        <f t="shared" si="2"/>
        <v>2022M10</v>
      </c>
      <c r="FA5" s="14" t="str">
        <f t="shared" si="2"/>
        <v>2022M11</v>
      </c>
      <c r="FB5" s="14" t="str">
        <f t="shared" si="2"/>
        <v>2022M12</v>
      </c>
      <c r="FC5" s="14" t="str">
        <f t="shared" si="2"/>
        <v>2023M1</v>
      </c>
      <c r="FD5" s="14" t="str">
        <f t="shared" si="2"/>
        <v>2023M2</v>
      </c>
      <c r="FE5" s="14" t="str">
        <f t="shared" si="2"/>
        <v>2023M3</v>
      </c>
      <c r="FF5" s="14" t="str">
        <f t="shared" si="2"/>
        <v>2023M4</v>
      </c>
      <c r="FG5" s="14" t="str">
        <f t="shared" si="2"/>
        <v>2023M5</v>
      </c>
      <c r="FH5" s="14" t="str">
        <f t="shared" si="2"/>
        <v>2023M6</v>
      </c>
      <c r="FI5" s="14" t="str">
        <f t="shared" si="2"/>
        <v>2023M7</v>
      </c>
      <c r="FJ5" s="14" t="str">
        <f t="shared" si="2"/>
        <v>2023M8</v>
      </c>
      <c r="FK5" s="14" t="str">
        <f t="shared" si="2"/>
        <v>2023M9</v>
      </c>
      <c r="FL5" s="14" t="str">
        <f t="shared" si="2"/>
        <v>2023M10</v>
      </c>
      <c r="FM5" s="14" t="str">
        <f t="shared" si="2"/>
        <v>2023M11</v>
      </c>
      <c r="FN5" s="14" t="str">
        <f t="shared" si="2"/>
        <v>2023M12</v>
      </c>
      <c r="FO5" s="14" t="str">
        <f t="shared" si="2"/>
        <v>2024M1</v>
      </c>
      <c r="FP5" s="14" t="str">
        <f t="shared" si="2"/>
        <v>2024M2</v>
      </c>
      <c r="FQ5" s="14" t="str">
        <f t="shared" si="2"/>
        <v>2024M3</v>
      </c>
      <c r="FR5" s="14" t="str">
        <f t="shared" si="2"/>
        <v>2024M4</v>
      </c>
      <c r="FS5" s="14" t="str">
        <f t="shared" si="2"/>
        <v>2024M5</v>
      </c>
      <c r="FT5" s="14" t="str">
        <f t="shared" si="2"/>
        <v>2024M6</v>
      </c>
      <c r="FU5" s="14" t="str">
        <f t="shared" si="2"/>
        <v>2024M7</v>
      </c>
      <c r="FV5" s="14" t="str">
        <f t="shared" si="2"/>
        <v>2024M8</v>
      </c>
      <c r="FW5" s="14" t="str">
        <f t="shared" si="2"/>
        <v>2024M9</v>
      </c>
      <c r="FX5" s="14" t="str">
        <f t="shared" si="2"/>
        <v>2024M10</v>
      </c>
      <c r="FY5" s="14" t="str">
        <f t="shared" si="2"/>
        <v>2024M11</v>
      </c>
      <c r="FZ5" s="14" t="str">
        <f t="shared" si="2"/>
        <v>2024M12</v>
      </c>
      <c r="GA5" s="14" t="str">
        <f t="shared" si="2"/>
        <v>2025M1</v>
      </c>
      <c r="GB5" s="14" t="str">
        <f t="shared" si="2"/>
        <v>2025M2</v>
      </c>
      <c r="GC5" s="14" t="str">
        <f t="shared" si="2"/>
        <v>2025M3</v>
      </c>
      <c r="GD5" s="14" t="str">
        <f t="shared" si="2"/>
        <v>2025M4</v>
      </c>
      <c r="GE5" s="14" t="str">
        <f t="shared" si="2"/>
        <v>2025M5</v>
      </c>
      <c r="GF5" s="14" t="str">
        <f t="shared" si="2"/>
        <v>2025M6</v>
      </c>
      <c r="GG5" s="14" t="str">
        <f t="shared" si="2"/>
        <v>2025M7</v>
      </c>
      <c r="GH5" s="14" t="str">
        <f t="shared" si="2"/>
        <v>2025M8</v>
      </c>
      <c r="GI5" s="14" t="str">
        <f t="shared" si="2"/>
        <v>2025M9</v>
      </c>
      <c r="GJ5" s="14" t="str">
        <f t="shared" si="2"/>
        <v>2025M10</v>
      </c>
      <c r="GK5" s="14" t="str">
        <f t="shared" si="2"/>
        <v>2025M11</v>
      </c>
      <c r="GL5" s="14" t="str">
        <f t="shared" si="2"/>
        <v>2025M12</v>
      </c>
    </row>
    <row r="6" spans="1:194" ht="15" x14ac:dyDescent="0.25">
      <c r="B6" s="20" t="s">
        <v>421</v>
      </c>
      <c r="C6" s="25">
        <v>92.6</v>
      </c>
      <c r="D6" s="25">
        <v>91.7</v>
      </c>
      <c r="E6" s="25">
        <v>91.2</v>
      </c>
      <c r="F6" s="25">
        <v>90.9</v>
      </c>
      <c r="G6" s="25">
        <v>91.3</v>
      </c>
      <c r="H6" s="25">
        <v>91.6</v>
      </c>
      <c r="I6" s="25">
        <v>91.5</v>
      </c>
      <c r="J6" s="25">
        <v>91.9</v>
      </c>
      <c r="K6" s="25">
        <v>92</v>
      </c>
      <c r="L6" s="25">
        <v>91.4</v>
      </c>
      <c r="M6" s="25">
        <v>92.4</v>
      </c>
      <c r="N6" s="25">
        <v>91.8</v>
      </c>
      <c r="O6" s="25">
        <v>88.6</v>
      </c>
      <c r="P6" s="25">
        <v>88.5</v>
      </c>
      <c r="Q6" s="25">
        <v>89</v>
      </c>
      <c r="R6" s="25">
        <v>88.5</v>
      </c>
      <c r="S6" s="25">
        <v>88.1</v>
      </c>
      <c r="T6" s="25">
        <v>87.4</v>
      </c>
      <c r="U6" s="25">
        <v>89.5</v>
      </c>
      <c r="V6" s="25">
        <v>89.1</v>
      </c>
      <c r="W6" s="25">
        <v>88.5</v>
      </c>
      <c r="X6" s="25">
        <v>91.7</v>
      </c>
      <c r="Y6" s="25">
        <v>91.2</v>
      </c>
      <c r="Z6" s="25">
        <v>90.9</v>
      </c>
      <c r="AA6" s="25">
        <v>91.7</v>
      </c>
      <c r="AB6" s="25">
        <v>91.9</v>
      </c>
      <c r="AC6" s="25">
        <v>91.4</v>
      </c>
      <c r="AD6" s="25">
        <v>92.5</v>
      </c>
      <c r="AE6" s="25">
        <v>92.2</v>
      </c>
      <c r="AF6" s="25">
        <v>92</v>
      </c>
      <c r="AG6" s="25">
        <v>91</v>
      </c>
      <c r="AH6" s="25">
        <v>90.6</v>
      </c>
      <c r="AI6" s="25">
        <v>90.5</v>
      </c>
      <c r="AJ6" s="25">
        <v>87.9</v>
      </c>
      <c r="AK6" s="25">
        <v>87.6</v>
      </c>
      <c r="AL6" s="25">
        <v>87.9</v>
      </c>
      <c r="AM6" s="25">
        <v>88</v>
      </c>
      <c r="AN6" s="25">
        <v>87.8</v>
      </c>
      <c r="AO6" s="25">
        <v>87.1</v>
      </c>
      <c r="AP6" s="25">
        <v>86.1</v>
      </c>
      <c r="AQ6" s="25">
        <v>86.1</v>
      </c>
      <c r="AR6" s="25">
        <v>86.1</v>
      </c>
      <c r="AS6" s="25">
        <v>85.3</v>
      </c>
      <c r="AT6" s="25">
        <v>85.2</v>
      </c>
      <c r="AU6" s="25">
        <v>85.3</v>
      </c>
      <c r="AV6" s="25">
        <v>85.4</v>
      </c>
      <c r="AW6" s="25">
        <v>85.3</v>
      </c>
      <c r="AX6" s="25">
        <v>84.4</v>
      </c>
      <c r="AY6" s="25">
        <v>84</v>
      </c>
      <c r="AZ6" s="25">
        <v>83.7</v>
      </c>
      <c r="BA6" s="25">
        <v>84.3</v>
      </c>
      <c r="BB6" s="25">
        <v>85.1</v>
      </c>
      <c r="BC6" s="25">
        <v>84.7</v>
      </c>
      <c r="BD6" s="25">
        <v>85.4</v>
      </c>
      <c r="BE6" s="25">
        <v>86</v>
      </c>
      <c r="BF6" s="25">
        <v>86.4</v>
      </c>
      <c r="BG6" s="25">
        <v>86.9</v>
      </c>
      <c r="BH6" s="25">
        <v>87.6</v>
      </c>
      <c r="BI6" s="25">
        <v>88</v>
      </c>
      <c r="BJ6" s="25">
        <v>88.6</v>
      </c>
      <c r="BK6" s="25">
        <v>89.2</v>
      </c>
      <c r="BL6" s="25">
        <v>89.7</v>
      </c>
      <c r="BM6" s="25">
        <v>90.1</v>
      </c>
      <c r="BN6" s="25">
        <v>89.9</v>
      </c>
      <c r="BO6" s="25">
        <v>90.7</v>
      </c>
      <c r="BP6" s="25">
        <v>90.9</v>
      </c>
      <c r="BQ6" s="25">
        <v>91</v>
      </c>
      <c r="BR6" s="25">
        <v>91.7</v>
      </c>
      <c r="BS6" s="25">
        <v>92</v>
      </c>
      <c r="BT6" s="25">
        <v>92</v>
      </c>
      <c r="BU6" s="25">
        <v>92.5</v>
      </c>
      <c r="BV6" s="25">
        <v>93.2</v>
      </c>
      <c r="BW6" s="25">
        <v>94.3</v>
      </c>
      <c r="BX6" s="25">
        <v>95</v>
      </c>
      <c r="BY6" s="25">
        <v>95.3</v>
      </c>
      <c r="BZ6" s="25">
        <v>95.8</v>
      </c>
      <c r="CA6" s="25">
        <v>96.4</v>
      </c>
      <c r="CB6" s="25">
        <v>96.7</v>
      </c>
      <c r="CC6" s="25">
        <v>96.6</v>
      </c>
      <c r="CD6" s="25">
        <v>96.8</v>
      </c>
      <c r="CE6" s="25">
        <v>97.2</v>
      </c>
      <c r="CF6" s="25">
        <v>96.9</v>
      </c>
      <c r="CG6" s="25">
        <v>97.6</v>
      </c>
      <c r="CH6" s="25">
        <v>97.7</v>
      </c>
      <c r="CI6" s="25">
        <v>97.5</v>
      </c>
      <c r="CJ6" s="25">
        <v>97.6</v>
      </c>
      <c r="CK6" s="25">
        <v>98</v>
      </c>
      <c r="CL6" s="25">
        <v>98.4</v>
      </c>
      <c r="CM6" s="25">
        <v>98.6</v>
      </c>
      <c r="CN6" s="25">
        <v>99</v>
      </c>
      <c r="CO6" s="25">
        <v>99.9</v>
      </c>
      <c r="CP6" s="25">
        <v>99.6</v>
      </c>
      <c r="CQ6" s="25">
        <v>99.6</v>
      </c>
      <c r="CR6" s="25">
        <v>100.5</v>
      </c>
      <c r="CS6" s="25">
        <v>100.4</v>
      </c>
      <c r="CT6" s="25">
        <v>100.9</v>
      </c>
      <c r="CU6" s="25">
        <v>101.8</v>
      </c>
      <c r="CV6" s="25">
        <v>102.1</v>
      </c>
      <c r="CW6" s="25">
        <v>102.1</v>
      </c>
      <c r="CX6" s="25">
        <v>101.8</v>
      </c>
      <c r="CY6" s="25">
        <v>102</v>
      </c>
      <c r="CZ6" s="25">
        <v>101.7</v>
      </c>
      <c r="DA6" s="25">
        <v>101.2</v>
      </c>
      <c r="DB6" s="25">
        <v>101.6</v>
      </c>
      <c r="DC6" s="25">
        <v>101.8</v>
      </c>
      <c r="DD6" s="25">
        <v>101.9</v>
      </c>
      <c r="DE6" s="25">
        <v>101.9</v>
      </c>
      <c r="DF6" s="25">
        <v>101.7</v>
      </c>
      <c r="DG6" s="25">
        <v>101.3</v>
      </c>
      <c r="DH6" s="25">
        <v>101.2</v>
      </c>
      <c r="DI6" s="25">
        <v>101.1</v>
      </c>
      <c r="DJ6" s="25">
        <v>101.2</v>
      </c>
      <c r="DK6" s="25">
        <v>100.8</v>
      </c>
      <c r="DL6" s="25">
        <v>100.5</v>
      </c>
      <c r="DM6" s="25">
        <v>100.4</v>
      </c>
      <c r="DN6" s="25">
        <v>99.9</v>
      </c>
      <c r="DO6" s="25">
        <v>99.5</v>
      </c>
      <c r="DP6" s="25">
        <v>98.5</v>
      </c>
      <c r="DQ6" s="25">
        <v>98.1</v>
      </c>
      <c r="DR6" s="25">
        <v>97.8</v>
      </c>
      <c r="DS6" s="25">
        <v>97.4</v>
      </c>
      <c r="DT6" s="25">
        <v>97.1</v>
      </c>
      <c r="DU6" s="25">
        <v>96.6</v>
      </c>
      <c r="DV6" s="25">
        <v>94.2</v>
      </c>
      <c r="DW6" s="25">
        <v>92</v>
      </c>
      <c r="DX6" s="25">
        <v>92.2</v>
      </c>
      <c r="DY6" s="25">
        <v>92.6</v>
      </c>
      <c r="DZ6" s="25">
        <v>93.2</v>
      </c>
      <c r="EA6" s="25">
        <v>94.2</v>
      </c>
      <c r="EB6" s="25">
        <v>95.8</v>
      </c>
      <c r="EC6" s="25">
        <v>96.3</v>
      </c>
      <c r="ED6" s="25">
        <v>96.7</v>
      </c>
      <c r="EE6" s="25">
        <v>96.6</v>
      </c>
      <c r="EF6" s="25">
        <v>96.1</v>
      </c>
      <c r="EG6" s="25">
        <v>96.7</v>
      </c>
      <c r="EH6" s="25">
        <v>99.2</v>
      </c>
      <c r="EI6" s="25">
        <v>102.2</v>
      </c>
      <c r="EJ6" s="25">
        <v>103.7</v>
      </c>
      <c r="EK6" s="25">
        <v>103.9</v>
      </c>
      <c r="EL6" s="25">
        <v>103.6</v>
      </c>
      <c r="EM6" s="25">
        <v>103</v>
      </c>
      <c r="EN6" s="25">
        <v>101.8</v>
      </c>
      <c r="EO6" s="25">
        <v>101.8</v>
      </c>
      <c r="EP6" s="25">
        <v>101.4</v>
      </c>
      <c r="EQ6" s="25">
        <v>101.3</v>
      </c>
      <c r="ER6" s="25">
        <v>101.8</v>
      </c>
      <c r="ES6" s="25">
        <v>101.7</v>
      </c>
      <c r="ET6" s="25">
        <v>101.4</v>
      </c>
      <c r="EU6" s="25">
        <v>100.1</v>
      </c>
      <c r="EV6" s="25">
        <v>98.2</v>
      </c>
      <c r="EW6" s="25">
        <v>96.6</v>
      </c>
      <c r="EX6" s="25">
        <v>96.1</v>
      </c>
      <c r="EY6" s="25">
        <v>95.1</v>
      </c>
      <c r="EZ6" s="25">
        <v>94.1</v>
      </c>
      <c r="FA6" s="25">
        <v>92.3</v>
      </c>
      <c r="FB6" s="25">
        <v>92</v>
      </c>
      <c r="FC6" s="25">
        <v>91.6</v>
      </c>
      <c r="FD6" s="25">
        <v>90.4</v>
      </c>
      <c r="FE6" s="25">
        <v>89.5</v>
      </c>
      <c r="FF6" s="25">
        <v>88.2</v>
      </c>
      <c r="FG6" s="25">
        <v>87.3</v>
      </c>
      <c r="FH6" s="25">
        <v>86.9</v>
      </c>
      <c r="FI6" s="25">
        <v>86.6</v>
      </c>
      <c r="FJ6" s="25">
        <v>86.1</v>
      </c>
      <c r="FK6" s="25">
        <v>85.4</v>
      </c>
      <c r="FL6" s="25">
        <v>85.4</v>
      </c>
      <c r="FM6" s="25">
        <v>86.1</v>
      </c>
      <c r="FN6" s="25">
        <v>85.1</v>
      </c>
      <c r="FO6" s="25">
        <v>85</v>
      </c>
      <c r="FP6" s="25">
        <v>85.5</v>
      </c>
      <c r="FQ6" s="25">
        <v>85.4</v>
      </c>
      <c r="FR6" s="25">
        <v>86</v>
      </c>
      <c r="FS6" s="25">
        <v>86.3</v>
      </c>
      <c r="FT6" s="25">
        <v>86.1</v>
      </c>
      <c r="FU6" s="25">
        <v>85.9</v>
      </c>
      <c r="FV6" s="25">
        <v>85.6</v>
      </c>
      <c r="FW6" s="25">
        <v>86</v>
      </c>
      <c r="FX6" s="25">
        <v>86</v>
      </c>
      <c r="FY6" s="25">
        <v>85.5</v>
      </c>
      <c r="FZ6" s="25">
        <v>85.5</v>
      </c>
      <c r="GA6" s="25">
        <v>84.9</v>
      </c>
      <c r="GB6" s="25">
        <v>84.6</v>
      </c>
      <c r="GC6" s="25">
        <v>84</v>
      </c>
      <c r="GD6" s="25">
        <v>83.9</v>
      </c>
      <c r="GE6" s="25">
        <v>83.9</v>
      </c>
      <c r="GF6" s="25">
        <v>84.1</v>
      </c>
      <c r="GG6" s="25">
        <v>85.3</v>
      </c>
      <c r="GH6" s="25">
        <v>85.5</v>
      </c>
      <c r="GI6" s="25">
        <v>85.9</v>
      </c>
      <c r="GJ6" s="25">
        <v>86.3</v>
      </c>
      <c r="GK6" s="25">
        <v>86.9</v>
      </c>
      <c r="GL6" s="25">
        <v>87.8</v>
      </c>
    </row>
    <row r="7" spans="1:194" ht="91.5" customHeight="1" x14ac:dyDescent="0.2">
      <c r="B7" s="46" t="s">
        <v>526</v>
      </c>
      <c r="C7" s="46"/>
      <c r="D7" s="46"/>
      <c r="E7" s="46"/>
      <c r="F7" s="46"/>
      <c r="G7" s="46"/>
      <c r="K7" s="7"/>
      <c r="L7" s="7"/>
      <c r="M7" s="7"/>
      <c r="N7" s="7"/>
    </row>
    <row r="8" spans="1:194" x14ac:dyDescent="0.2">
      <c r="B8" s="16" t="s">
        <v>126</v>
      </c>
      <c r="K8" s="7"/>
      <c r="L8" s="7"/>
      <c r="M8" s="7"/>
      <c r="N8" s="7"/>
    </row>
    <row r="9" spans="1:194" x14ac:dyDescent="0.2">
      <c r="K9" s="7"/>
      <c r="L9" s="7"/>
      <c r="M9" s="7"/>
      <c r="N9" s="7"/>
    </row>
    <row r="10" spans="1:194" x14ac:dyDescent="0.2">
      <c r="K10" s="7"/>
      <c r="L10" s="7"/>
      <c r="M10" s="7"/>
      <c r="N10" s="7"/>
    </row>
    <row r="11" spans="1:194" x14ac:dyDescent="0.2">
      <c r="K11" s="7"/>
      <c r="L11" s="7"/>
      <c r="M11" s="7"/>
      <c r="N11" s="7"/>
    </row>
    <row r="12" spans="1:194" ht="13.9" customHeight="1" x14ac:dyDescent="0.2">
      <c r="K12" s="6"/>
      <c r="L12" s="6"/>
      <c r="M12" s="6"/>
      <c r="N12" s="5"/>
    </row>
    <row r="13" spans="1:194" ht="14.45" customHeight="1" x14ac:dyDescent="0.2">
      <c r="N13" s="5"/>
    </row>
  </sheetData>
  <mergeCells count="2">
    <mergeCell ref="A1:A2"/>
    <mergeCell ref="B7:G7"/>
  </mergeCells>
  <hyperlinks>
    <hyperlink ref="A1:A2" location="Forside!A1" display="Tilbage til  forsiden" xr:uid="{C12EB83D-4CD6-45F4-AABB-3414B3089C87}"/>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098F7-3F9C-4866-B678-3A590E3217B4}">
  <dimension ref="A1:AJ19"/>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54" style="4" bestFit="1" customWidth="1"/>
    <col min="4"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38</v>
      </c>
    </row>
    <row r="2" spans="1:36" s="40" customFormat="1" ht="18.75" customHeight="1" x14ac:dyDescent="0.2">
      <c r="A2" s="45"/>
      <c r="B2" s="43" t="s">
        <v>39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c r="C5" s="14" t="s">
        <v>533</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422</v>
      </c>
      <c r="C6" s="7">
        <v>-999.3</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423</v>
      </c>
      <c r="C7" s="7">
        <v>-306.60000000000002</v>
      </c>
      <c r="K7" s="7"/>
      <c r="L7" s="7"/>
      <c r="M7" s="7"/>
      <c r="N7" s="7"/>
    </row>
    <row r="8" spans="1:36" ht="15" x14ac:dyDescent="0.25">
      <c r="B8" s="12" t="s">
        <v>150</v>
      </c>
      <c r="C8" s="7">
        <v>-175.1</v>
      </c>
      <c r="K8" s="7"/>
      <c r="L8" s="7"/>
      <c r="M8" s="7"/>
      <c r="N8" s="7"/>
    </row>
    <row r="9" spans="1:36" ht="15" x14ac:dyDescent="0.25">
      <c r="B9" s="12" t="s">
        <v>207</v>
      </c>
      <c r="C9" s="7">
        <v>-164.9</v>
      </c>
      <c r="K9" s="7"/>
      <c r="L9" s="7"/>
      <c r="M9" s="7"/>
      <c r="N9" s="7"/>
    </row>
    <row r="10" spans="1:36" ht="15" x14ac:dyDescent="0.25">
      <c r="B10" s="12" t="s">
        <v>209</v>
      </c>
      <c r="C10" s="7">
        <v>-107.1</v>
      </c>
      <c r="K10" s="7"/>
      <c r="L10" s="7"/>
      <c r="M10" s="7"/>
      <c r="N10" s="7"/>
    </row>
    <row r="11" spans="1:36" ht="15" x14ac:dyDescent="0.25">
      <c r="B11" s="12" t="s">
        <v>424</v>
      </c>
      <c r="C11" s="7">
        <v>-89</v>
      </c>
      <c r="K11" s="7"/>
      <c r="L11" s="7"/>
      <c r="M11" s="7"/>
      <c r="N11" s="7"/>
    </row>
    <row r="12" spans="1:36" ht="13.9" customHeight="1" x14ac:dyDescent="0.25">
      <c r="B12" s="12" t="s">
        <v>196</v>
      </c>
      <c r="C12" s="7">
        <v>-81.7</v>
      </c>
      <c r="K12" s="6"/>
      <c r="L12" s="6"/>
      <c r="M12" s="6"/>
      <c r="N12" s="5"/>
    </row>
    <row r="13" spans="1:36" ht="14.45" customHeight="1" x14ac:dyDescent="0.25">
      <c r="B13" s="12" t="s">
        <v>425</v>
      </c>
      <c r="C13" s="7">
        <v>-64</v>
      </c>
      <c r="N13" s="5"/>
    </row>
    <row r="14" spans="1:36" ht="15" x14ac:dyDescent="0.25">
      <c r="B14" s="12" t="s">
        <v>148</v>
      </c>
      <c r="C14" s="7">
        <v>10.9</v>
      </c>
    </row>
    <row r="15" spans="1:36" ht="15" x14ac:dyDescent="0.25">
      <c r="B15" s="15" t="s">
        <v>426</v>
      </c>
      <c r="C15" s="17">
        <v>125.1</v>
      </c>
    </row>
    <row r="16" spans="1:36" ht="27" customHeight="1" x14ac:dyDescent="0.2">
      <c r="B16" s="46" t="s">
        <v>527</v>
      </c>
      <c r="C16" s="46"/>
    </row>
    <row r="17" spans="2:2" x14ac:dyDescent="0.2">
      <c r="B17" s="16" t="s">
        <v>414</v>
      </c>
    </row>
    <row r="18" spans="2:2" x14ac:dyDescent="0.2">
      <c r="B18" s="16"/>
    </row>
    <row r="19" spans="2:2" x14ac:dyDescent="0.2">
      <c r="B19" s="16"/>
    </row>
  </sheetData>
  <mergeCells count="2">
    <mergeCell ref="A1:A2"/>
    <mergeCell ref="B16:C16"/>
  </mergeCells>
  <hyperlinks>
    <hyperlink ref="A1:A2" location="Forside!A1" display="Tilbage til  forsiden" xr:uid="{3DAFA600-72E3-4B9C-B0C1-A17A84AD2184}"/>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D6107-4581-498D-9266-CD404CD46919}">
  <dimension ref="A1:AJ16"/>
  <sheetViews>
    <sheetView zoomScaleNormal="100" workbookViewId="0">
      <selection sqref="A1:A2"/>
    </sheetView>
  </sheetViews>
  <sheetFormatPr defaultColWidth="9.140625" defaultRowHeight="14.25" x14ac:dyDescent="0.2"/>
  <cols>
    <col min="1" max="1" width="11.7109375" style="4" customWidth="1"/>
    <col min="2" max="2" width="49.28515625" style="4" customWidth="1"/>
    <col min="3" max="4" width="10.8554687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36</v>
      </c>
    </row>
    <row r="2" spans="1:36" s="40" customFormat="1" ht="18.75" customHeight="1" x14ac:dyDescent="0.2">
      <c r="A2" s="45"/>
      <c r="B2" s="43" t="s">
        <v>37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431</v>
      </c>
      <c r="C5" s="14" t="s">
        <v>427</v>
      </c>
      <c r="D5" s="14" t="s">
        <v>428</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137</v>
      </c>
      <c r="C6" s="7">
        <v>7.4</v>
      </c>
      <c r="D6" s="7">
        <v>6.2</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136</v>
      </c>
      <c r="C7" s="7">
        <v>11.1</v>
      </c>
      <c r="D7" s="7">
        <v>7.3</v>
      </c>
      <c r="K7" s="7"/>
      <c r="L7" s="7"/>
      <c r="M7" s="7"/>
      <c r="N7" s="7"/>
    </row>
    <row r="8" spans="1:36" ht="15" x14ac:dyDescent="0.25">
      <c r="B8" s="12" t="s">
        <v>131</v>
      </c>
      <c r="C8" s="7">
        <v>7.6</v>
      </c>
      <c r="D8" s="7">
        <v>8.1999999999999993</v>
      </c>
      <c r="K8" s="7"/>
      <c r="L8" s="7"/>
      <c r="M8" s="7"/>
      <c r="N8" s="7"/>
    </row>
    <row r="9" spans="1:36" ht="15" x14ac:dyDescent="0.25">
      <c r="B9" s="12" t="s">
        <v>135</v>
      </c>
      <c r="C9" s="7">
        <v>7.9</v>
      </c>
      <c r="D9" s="7">
        <v>8.9</v>
      </c>
      <c r="K9" s="7"/>
      <c r="L9" s="7"/>
      <c r="M9" s="7"/>
      <c r="N9" s="7"/>
    </row>
    <row r="10" spans="1:36" ht="15" x14ac:dyDescent="0.25">
      <c r="B10" s="12" t="s">
        <v>133</v>
      </c>
      <c r="C10" s="7">
        <v>10.1</v>
      </c>
      <c r="D10" s="7">
        <v>9.3000000000000007</v>
      </c>
      <c r="K10" s="7"/>
      <c r="L10" s="7"/>
      <c r="M10" s="7"/>
      <c r="N10" s="7"/>
    </row>
    <row r="11" spans="1:36" ht="15" x14ac:dyDescent="0.25">
      <c r="B11" s="12" t="s">
        <v>429</v>
      </c>
      <c r="C11" s="7"/>
      <c r="D11" s="7">
        <v>10.5</v>
      </c>
      <c r="K11" s="7"/>
      <c r="L11" s="7"/>
      <c r="M11" s="7"/>
      <c r="N11" s="7"/>
    </row>
    <row r="12" spans="1:36" ht="13.9" customHeight="1" x14ac:dyDescent="0.25">
      <c r="B12" s="12" t="s">
        <v>139</v>
      </c>
      <c r="C12" s="7">
        <v>9.5</v>
      </c>
      <c r="D12" s="7">
        <v>12.7</v>
      </c>
      <c r="K12" s="6"/>
      <c r="L12" s="6"/>
      <c r="M12" s="6"/>
      <c r="N12" s="5"/>
    </row>
    <row r="13" spans="1:36" ht="14.45" customHeight="1" x14ac:dyDescent="0.25">
      <c r="B13" s="12" t="s">
        <v>130</v>
      </c>
      <c r="C13" s="7">
        <v>10.4</v>
      </c>
      <c r="D13" s="7">
        <v>14.2</v>
      </c>
      <c r="N13" s="5"/>
    </row>
    <row r="14" spans="1:36" ht="15" x14ac:dyDescent="0.25">
      <c r="B14" s="15" t="s">
        <v>430</v>
      </c>
      <c r="C14" s="17">
        <v>15.6</v>
      </c>
      <c r="D14" s="17">
        <v>16.8</v>
      </c>
    </row>
    <row r="15" spans="1:36" ht="64.5" customHeight="1" x14ac:dyDescent="0.2">
      <c r="B15" s="46" t="s">
        <v>432</v>
      </c>
      <c r="C15" s="46"/>
      <c r="D15" s="46"/>
    </row>
    <row r="16" spans="1:36" x14ac:dyDescent="0.2">
      <c r="B16" s="16" t="s">
        <v>433</v>
      </c>
    </row>
  </sheetData>
  <mergeCells count="2">
    <mergeCell ref="A1:A2"/>
    <mergeCell ref="B15:D15"/>
  </mergeCells>
  <hyperlinks>
    <hyperlink ref="A1:A2" location="Forside!A1" display="Tilbage til  forsiden" xr:uid="{EEE68373-DBEC-429D-8B6A-72D3824E976E}"/>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45C66-2D73-4A16-B11B-F7D12A0839A1}">
  <dimension ref="A1:AG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4" width="10.140625" style="4" bestFit="1" customWidth="1"/>
    <col min="15" max="15" width="10.140625" style="4" customWidth="1"/>
    <col min="16" max="25" width="10.140625" style="4" bestFit="1" customWidth="1"/>
    <col min="26" max="16384" width="9.140625" style="4"/>
  </cols>
  <sheetData>
    <row r="1" spans="1:33" s="36" customFormat="1" ht="24" customHeight="1" x14ac:dyDescent="0.2">
      <c r="A1" s="44" t="s">
        <v>1</v>
      </c>
      <c r="B1" s="42" t="s">
        <v>34</v>
      </c>
    </row>
    <row r="2" spans="1:33" s="40" customFormat="1" ht="18.75" customHeight="1" x14ac:dyDescent="0.2">
      <c r="A2" s="45"/>
      <c r="B2" s="43" t="s">
        <v>35</v>
      </c>
    </row>
    <row r="3" spans="1:33" x14ac:dyDescent="0.2">
      <c r="F3" s="5"/>
      <c r="G3" s="5"/>
      <c r="H3" s="5"/>
      <c r="I3" s="5"/>
      <c r="J3" s="5"/>
      <c r="K3" s="5"/>
    </row>
    <row r="4" spans="1:33" x14ac:dyDescent="0.2">
      <c r="H4" s="7"/>
      <c r="I4" s="7"/>
      <c r="J4" s="7"/>
      <c r="K4" s="7"/>
      <c r="L4" s="7"/>
      <c r="M4" s="7"/>
      <c r="N4" s="7"/>
      <c r="O4" s="7"/>
      <c r="P4" s="7"/>
      <c r="Q4" s="7"/>
      <c r="R4" s="7"/>
      <c r="S4" s="7"/>
      <c r="T4" s="7"/>
      <c r="U4" s="7"/>
      <c r="V4" s="7"/>
      <c r="W4" s="7"/>
      <c r="X4" s="7"/>
      <c r="Y4" s="7"/>
      <c r="Z4" s="7"/>
      <c r="AA4" s="7"/>
      <c r="AB4" s="7"/>
      <c r="AC4" s="7"/>
      <c r="AD4" s="7"/>
      <c r="AE4" s="7"/>
      <c r="AF4" s="7"/>
      <c r="AG4" s="7"/>
    </row>
    <row r="5" spans="1:33" ht="15" x14ac:dyDescent="0.25">
      <c r="B5" s="14" t="s">
        <v>435</v>
      </c>
      <c r="C5" s="14">
        <v>2009</v>
      </c>
      <c r="D5" s="14">
        <v>2010</v>
      </c>
      <c r="E5" s="14">
        <v>2011</v>
      </c>
      <c r="F5" s="14">
        <v>2012</v>
      </c>
      <c r="G5" s="14">
        <v>2013</v>
      </c>
      <c r="H5" s="14">
        <v>2014</v>
      </c>
      <c r="I5" s="14">
        <v>2015</v>
      </c>
      <c r="J5" s="14">
        <v>2016</v>
      </c>
      <c r="K5" s="14">
        <v>2017</v>
      </c>
      <c r="L5" s="14">
        <v>2018</v>
      </c>
      <c r="M5" s="14">
        <v>2019</v>
      </c>
      <c r="N5" s="14">
        <v>2020</v>
      </c>
      <c r="O5" s="14">
        <v>2021</v>
      </c>
      <c r="P5" s="14">
        <v>2022</v>
      </c>
      <c r="Q5" s="14">
        <v>2023</v>
      </c>
      <c r="R5" s="14">
        <v>2024</v>
      </c>
      <c r="S5" s="14">
        <v>2025</v>
      </c>
      <c r="T5" s="7"/>
      <c r="U5" s="7"/>
      <c r="V5" s="7"/>
      <c r="W5" s="7"/>
      <c r="X5" s="7"/>
      <c r="Y5" s="7"/>
      <c r="Z5" s="7"/>
      <c r="AA5" s="7"/>
      <c r="AB5" s="7"/>
      <c r="AC5" s="7"/>
      <c r="AD5" s="7"/>
      <c r="AE5" s="7"/>
      <c r="AF5" s="7"/>
      <c r="AG5" s="7"/>
    </row>
    <row r="6" spans="1:33" ht="15" x14ac:dyDescent="0.25">
      <c r="B6" s="12" t="s">
        <v>434</v>
      </c>
      <c r="C6" s="7">
        <v>6.8</v>
      </c>
      <c r="D6" s="7">
        <v>5</v>
      </c>
      <c r="E6" s="7">
        <v>4.8</v>
      </c>
      <c r="F6" s="25">
        <v>4.5999999999999996</v>
      </c>
      <c r="G6" s="25">
        <v>4.4000000000000004</v>
      </c>
      <c r="H6" s="25">
        <v>4.0999999999999996</v>
      </c>
      <c r="I6" s="25">
        <v>3.9</v>
      </c>
      <c r="J6" s="25">
        <v>4.3</v>
      </c>
      <c r="K6" s="25">
        <v>4.0999999999999996</v>
      </c>
      <c r="L6" s="25">
        <v>4.5</v>
      </c>
      <c r="M6" s="25">
        <v>4.4000000000000004</v>
      </c>
      <c r="N6" s="25">
        <v>4.3</v>
      </c>
      <c r="O6" s="25">
        <v>4.0999999999999996</v>
      </c>
      <c r="P6" s="25">
        <v>3.9</v>
      </c>
      <c r="Q6" s="25">
        <v>4.5999999999999996</v>
      </c>
      <c r="R6" s="25">
        <v>4.4000000000000004</v>
      </c>
      <c r="S6" s="25">
        <v>4.3</v>
      </c>
      <c r="T6" s="7"/>
      <c r="U6" s="7"/>
      <c r="V6" s="7"/>
      <c r="W6" s="7"/>
      <c r="X6" s="7"/>
      <c r="Y6" s="7"/>
      <c r="Z6" s="7"/>
      <c r="AA6" s="7"/>
      <c r="AB6" s="7"/>
      <c r="AC6" s="7"/>
      <c r="AD6" s="7"/>
      <c r="AE6" s="7"/>
      <c r="AF6" s="7"/>
      <c r="AG6" s="7"/>
    </row>
    <row r="7" spans="1:33" ht="54.75" customHeight="1" x14ac:dyDescent="0.2">
      <c r="B7" s="46" t="s">
        <v>436</v>
      </c>
      <c r="C7" s="46"/>
      <c r="D7" s="46"/>
      <c r="E7" s="46"/>
      <c r="H7" s="7"/>
      <c r="I7" s="7"/>
      <c r="J7" s="7"/>
      <c r="K7" s="7"/>
    </row>
    <row r="8" spans="1:33" x14ac:dyDescent="0.2">
      <c r="B8" s="16" t="s">
        <v>126</v>
      </c>
      <c r="H8" s="7"/>
      <c r="I8" s="7"/>
      <c r="J8" s="7"/>
      <c r="K8" s="7"/>
    </row>
    <row r="9" spans="1:33" ht="15" x14ac:dyDescent="0.25">
      <c r="B9" s="12"/>
      <c r="H9" s="7"/>
      <c r="I9" s="7"/>
      <c r="J9" s="7"/>
      <c r="K9" s="7"/>
    </row>
    <row r="10" spans="1:33" ht="14.25" customHeight="1" x14ac:dyDescent="0.2"/>
    <row r="12" spans="1:33" ht="13.9" customHeight="1" x14ac:dyDescent="0.2"/>
    <row r="13" spans="1:33" ht="14.45" customHeight="1" x14ac:dyDescent="0.2"/>
  </sheetData>
  <mergeCells count="2">
    <mergeCell ref="A1:A2"/>
    <mergeCell ref="B7:E7"/>
  </mergeCells>
  <hyperlinks>
    <hyperlink ref="A1:A2" location="Forside!A1" display="Tilbage til  forsiden" xr:uid="{F96FA841-721B-4ADF-A0A5-51CCC21392F7}"/>
  </hyperlink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786A6-9022-4D88-856A-B681B6AD6DE4}">
  <dimension ref="A1:AJ10"/>
  <sheetViews>
    <sheetView zoomScaleNormal="100" workbookViewId="0">
      <selection sqref="A1:A2"/>
    </sheetView>
  </sheetViews>
  <sheetFormatPr defaultColWidth="9.140625" defaultRowHeight="14.25" x14ac:dyDescent="0.2"/>
  <cols>
    <col min="1" max="1" width="11.7109375" style="4" customWidth="1"/>
    <col min="2" max="2" width="52"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32</v>
      </c>
    </row>
    <row r="2" spans="1:36" s="40" customFormat="1" ht="18.75" customHeight="1" x14ac:dyDescent="0.2">
      <c r="A2" s="45"/>
      <c r="B2" s="43" t="s">
        <v>33</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439</v>
      </c>
      <c r="C5" s="14">
        <v>2009</v>
      </c>
      <c r="D5" s="14">
        <v>2010</v>
      </c>
      <c r="E5" s="14">
        <v>2011</v>
      </c>
      <c r="F5" s="14">
        <v>2012</v>
      </c>
      <c r="G5" s="14">
        <v>2013</v>
      </c>
      <c r="H5" s="14">
        <v>2014</v>
      </c>
      <c r="I5" s="14">
        <v>2015</v>
      </c>
      <c r="J5" s="14">
        <v>2016</v>
      </c>
      <c r="K5" s="14">
        <v>2017</v>
      </c>
      <c r="L5" s="14">
        <v>2018</v>
      </c>
      <c r="M5" s="14">
        <v>2019</v>
      </c>
      <c r="N5" s="14">
        <v>2020</v>
      </c>
      <c r="O5" s="14">
        <v>2021</v>
      </c>
      <c r="P5" s="14">
        <v>2022</v>
      </c>
      <c r="Q5" s="14">
        <v>2023</v>
      </c>
      <c r="R5" s="14">
        <v>2024</v>
      </c>
      <c r="S5" s="14">
        <v>2025</v>
      </c>
      <c r="W5" s="7"/>
      <c r="X5" s="7"/>
      <c r="Y5" s="7"/>
      <c r="Z5" s="7"/>
      <c r="AA5" s="7"/>
      <c r="AB5" s="7"/>
      <c r="AC5" s="7"/>
      <c r="AD5" s="7"/>
      <c r="AE5" s="7"/>
      <c r="AF5" s="7"/>
      <c r="AG5" s="7"/>
      <c r="AH5" s="7"/>
      <c r="AI5" s="7"/>
      <c r="AJ5" s="7"/>
    </row>
    <row r="6" spans="1:36" ht="15" x14ac:dyDescent="0.25">
      <c r="B6" s="12" t="s">
        <v>437</v>
      </c>
      <c r="C6" s="7">
        <v>14.9</v>
      </c>
      <c r="D6" s="7">
        <v>12.8</v>
      </c>
      <c r="E6" s="7">
        <v>10.199999999999999</v>
      </c>
      <c r="F6" s="7">
        <v>9.3000000000000007</v>
      </c>
      <c r="G6" s="7">
        <v>9.1</v>
      </c>
      <c r="H6" s="7">
        <v>8.6999999999999993</v>
      </c>
      <c r="I6" s="7">
        <v>8.1999999999999993</v>
      </c>
      <c r="J6" s="7">
        <v>8.1999999999999993</v>
      </c>
      <c r="K6" s="7">
        <v>8.6</v>
      </c>
      <c r="L6" s="7">
        <v>7.8</v>
      </c>
      <c r="M6" s="7">
        <v>7.9</v>
      </c>
      <c r="N6" s="7">
        <v>9.8000000000000007</v>
      </c>
      <c r="O6" s="7">
        <v>8.1999999999999993</v>
      </c>
      <c r="P6" s="7">
        <v>7.1</v>
      </c>
      <c r="Q6" s="7">
        <v>8.6999999999999993</v>
      </c>
      <c r="R6" s="7">
        <v>8.1999999999999993</v>
      </c>
      <c r="S6" s="7">
        <v>7.9</v>
      </c>
      <c r="W6" s="7"/>
      <c r="X6" s="7"/>
      <c r="Y6" s="7"/>
      <c r="Z6" s="7"/>
      <c r="AA6" s="7"/>
      <c r="AB6" s="7"/>
      <c r="AC6" s="7"/>
      <c r="AD6" s="7"/>
      <c r="AE6" s="7"/>
      <c r="AF6" s="7"/>
      <c r="AG6" s="7"/>
      <c r="AH6" s="7"/>
      <c r="AI6" s="7"/>
      <c r="AJ6" s="7"/>
    </row>
    <row r="7" spans="1:36" ht="15" x14ac:dyDescent="0.25">
      <c r="B7" s="23" t="s">
        <v>438</v>
      </c>
      <c r="C7" s="24">
        <v>4.0999999999999996</v>
      </c>
      <c r="D7" s="24">
        <v>4.8</v>
      </c>
      <c r="E7" s="24">
        <v>3.4</v>
      </c>
      <c r="F7" s="24">
        <v>4.3</v>
      </c>
      <c r="G7" s="24">
        <v>3.2</v>
      </c>
      <c r="H7" s="24">
        <v>3.9</v>
      </c>
      <c r="I7" s="24">
        <v>2.4</v>
      </c>
      <c r="J7" s="24">
        <v>2.4</v>
      </c>
      <c r="K7" s="24">
        <v>2.4</v>
      </c>
      <c r="L7" s="24">
        <v>2.6</v>
      </c>
      <c r="M7" s="24">
        <v>2.4</v>
      </c>
      <c r="N7" s="24">
        <v>2.7</v>
      </c>
      <c r="O7" s="24">
        <v>2.2999999999999998</v>
      </c>
      <c r="P7" s="24">
        <v>2.6</v>
      </c>
      <c r="Q7" s="24">
        <v>2.6</v>
      </c>
      <c r="R7" s="24">
        <v>2.4</v>
      </c>
      <c r="S7" s="24">
        <v>2.4</v>
      </c>
    </row>
    <row r="8" spans="1:36" ht="27" customHeight="1" x14ac:dyDescent="0.2">
      <c r="B8" s="49" t="s">
        <v>440</v>
      </c>
      <c r="C8" s="49"/>
      <c r="D8" s="49"/>
      <c r="E8" s="49"/>
      <c r="F8" s="49"/>
      <c r="G8" s="49"/>
      <c r="K8" s="7"/>
      <c r="L8" s="7"/>
      <c r="M8" s="7"/>
      <c r="N8" s="7"/>
    </row>
    <row r="9" spans="1:36" ht="13.9" customHeight="1" x14ac:dyDescent="0.2">
      <c r="B9" s="16" t="s">
        <v>126</v>
      </c>
      <c r="K9" s="6"/>
      <c r="L9" s="6"/>
      <c r="M9" s="6"/>
      <c r="N9" s="5"/>
    </row>
    <row r="10" spans="1:36" ht="14.45" customHeight="1" x14ac:dyDescent="0.2">
      <c r="N10" s="5"/>
    </row>
  </sheetData>
  <mergeCells count="2">
    <mergeCell ref="A1:A2"/>
    <mergeCell ref="B8:G8"/>
  </mergeCells>
  <hyperlinks>
    <hyperlink ref="A1:A2" location="Forside!A1" display="Tilbage til  forsiden" xr:uid="{E0E5AA41-D443-4695-BA53-05D1F4786EF9}"/>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BE9F-FAEF-4B94-AFB3-5EE3A0296CF1}">
  <dimension ref="A1:AJ13"/>
  <sheetViews>
    <sheetView zoomScaleNormal="100" workbookViewId="0">
      <selection sqref="A1:A2"/>
    </sheetView>
  </sheetViews>
  <sheetFormatPr defaultColWidth="9.140625" defaultRowHeight="14.25" x14ac:dyDescent="0.2"/>
  <cols>
    <col min="1" max="1" width="11.7109375" style="4" customWidth="1"/>
    <col min="2" max="2" width="51.5703125"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30</v>
      </c>
    </row>
    <row r="2" spans="1:36" s="40" customFormat="1" ht="18.75" customHeight="1" x14ac:dyDescent="0.2">
      <c r="A2" s="45"/>
      <c r="B2" s="43" t="s">
        <v>31</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441</v>
      </c>
      <c r="C5" s="14">
        <v>2000</v>
      </c>
      <c r="D5" s="14">
        <v>2001</v>
      </c>
      <c r="E5" s="14">
        <v>2002</v>
      </c>
      <c r="F5" s="14">
        <v>2003</v>
      </c>
      <c r="G5" s="14">
        <v>2004</v>
      </c>
      <c r="H5" s="14">
        <v>2005</v>
      </c>
      <c r="I5" s="14">
        <v>2006</v>
      </c>
      <c r="J5" s="14">
        <v>2007</v>
      </c>
      <c r="K5" s="27">
        <v>2008</v>
      </c>
      <c r="L5" s="27">
        <v>2009</v>
      </c>
      <c r="M5" s="27">
        <v>2010</v>
      </c>
      <c r="N5" s="27">
        <v>2011</v>
      </c>
      <c r="O5" s="27">
        <v>2012</v>
      </c>
      <c r="P5" s="27">
        <v>2013</v>
      </c>
      <c r="Q5" s="27">
        <v>2014</v>
      </c>
      <c r="R5" s="27">
        <v>2015</v>
      </c>
      <c r="S5" s="27">
        <v>2016</v>
      </c>
      <c r="T5" s="27">
        <v>2017</v>
      </c>
      <c r="U5" s="27">
        <v>2018</v>
      </c>
      <c r="V5" s="27">
        <v>2019</v>
      </c>
      <c r="W5" s="27">
        <v>2020</v>
      </c>
      <c r="X5" s="27">
        <v>2021</v>
      </c>
      <c r="Y5" s="27">
        <v>2022</v>
      </c>
      <c r="Z5" s="27">
        <v>2023</v>
      </c>
      <c r="AA5" s="27">
        <v>2024</v>
      </c>
      <c r="AB5" s="7"/>
      <c r="AC5" s="7"/>
      <c r="AD5" s="7"/>
      <c r="AE5" s="7"/>
      <c r="AF5" s="7"/>
      <c r="AG5" s="7"/>
      <c r="AH5" s="7"/>
      <c r="AI5" s="7"/>
      <c r="AJ5" s="7"/>
    </row>
    <row r="6" spans="1:36" ht="15" x14ac:dyDescent="0.25">
      <c r="B6" s="12" t="s">
        <v>201</v>
      </c>
      <c r="C6" s="7">
        <v>48.2</v>
      </c>
      <c r="D6" s="7">
        <v>48.3</v>
      </c>
      <c r="E6" s="7">
        <v>47.1</v>
      </c>
      <c r="F6" s="7">
        <v>46</v>
      </c>
      <c r="G6" s="7">
        <v>45.2</v>
      </c>
      <c r="H6" s="7">
        <v>42.4</v>
      </c>
      <c r="I6" s="7">
        <v>41.4</v>
      </c>
      <c r="J6" s="7">
        <v>40.799999999999997</v>
      </c>
      <c r="K6" s="7">
        <v>42.2</v>
      </c>
      <c r="L6" s="7">
        <v>43.4</v>
      </c>
      <c r="M6" s="7">
        <v>43.1</v>
      </c>
      <c r="N6" s="7">
        <v>42.1</v>
      </c>
      <c r="O6" s="7">
        <v>40.299999999999997</v>
      </c>
      <c r="P6" s="7">
        <v>38.799999999999997</v>
      </c>
      <c r="Q6" s="7">
        <v>37.799999999999997</v>
      </c>
      <c r="R6" s="7">
        <v>35.700000000000003</v>
      </c>
      <c r="S6" s="7">
        <v>34.299999999999997</v>
      </c>
      <c r="T6" s="7">
        <v>33</v>
      </c>
      <c r="U6" s="7">
        <v>30.8</v>
      </c>
      <c r="V6" s="7">
        <v>30.2</v>
      </c>
      <c r="W6" s="7">
        <v>30.8</v>
      </c>
      <c r="X6" s="7">
        <v>27.1</v>
      </c>
      <c r="Y6" s="7">
        <v>25.8</v>
      </c>
      <c r="Z6" s="7">
        <v>26</v>
      </c>
      <c r="AA6" s="7">
        <v>25</v>
      </c>
      <c r="AB6" s="7"/>
      <c r="AC6" s="7"/>
      <c r="AD6" s="7"/>
      <c r="AE6" s="7"/>
      <c r="AF6" s="7"/>
      <c r="AG6" s="7"/>
      <c r="AH6" s="7"/>
      <c r="AI6" s="7"/>
      <c r="AJ6" s="7"/>
    </row>
    <row r="7" spans="1:36" ht="15" x14ac:dyDescent="0.25">
      <c r="B7" s="15" t="s">
        <v>125</v>
      </c>
      <c r="C7" s="17">
        <v>28.5</v>
      </c>
      <c r="D7" s="17">
        <v>26.7</v>
      </c>
      <c r="E7" s="17">
        <v>23</v>
      </c>
      <c r="F7" s="17">
        <v>21.5</v>
      </c>
      <c r="G7" s="17">
        <v>22.8</v>
      </c>
      <c r="H7" s="17">
        <v>22.7</v>
      </c>
      <c r="I7" s="17">
        <v>23</v>
      </c>
      <c r="J7" s="17">
        <v>23.2</v>
      </c>
      <c r="K7" s="17">
        <v>23.1</v>
      </c>
      <c r="L7" s="17">
        <v>21.3</v>
      </c>
      <c r="M7" s="17">
        <v>23.5</v>
      </c>
      <c r="N7" s="17">
        <v>19.2</v>
      </c>
      <c r="O7" s="17">
        <v>18.8</v>
      </c>
      <c r="P7" s="17">
        <v>17.3</v>
      </c>
      <c r="Q7" s="17">
        <v>17.600000000000001</v>
      </c>
      <c r="R7" s="17">
        <v>17.600000000000001</v>
      </c>
      <c r="S7" s="17">
        <v>15.9</v>
      </c>
      <c r="T7" s="17">
        <v>18.3</v>
      </c>
      <c r="U7" s="17">
        <v>18.600000000000001</v>
      </c>
      <c r="V7" s="17">
        <v>19.399999999999999</v>
      </c>
      <c r="W7" s="17">
        <v>19.100000000000001</v>
      </c>
      <c r="X7" s="17">
        <v>17.3</v>
      </c>
      <c r="Y7" s="17">
        <v>17</v>
      </c>
      <c r="Z7" s="17">
        <v>18</v>
      </c>
      <c r="AA7" s="17">
        <v>17.7</v>
      </c>
    </row>
    <row r="8" spans="1:36" x14ac:dyDescent="0.2">
      <c r="B8" s="16" t="s">
        <v>447</v>
      </c>
      <c r="K8" s="7"/>
      <c r="L8" s="7"/>
      <c r="M8" s="7"/>
      <c r="N8" s="7"/>
    </row>
    <row r="9" spans="1:36" x14ac:dyDescent="0.2">
      <c r="B9" s="16" t="s">
        <v>126</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11CD8880-4EDA-4574-887F-9F99055269A8}"/>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875A1-D986-4CAB-BF90-51729A1CD90D}">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28</v>
      </c>
    </row>
    <row r="2" spans="1:36" s="40" customFormat="1" ht="18.75" customHeight="1" x14ac:dyDescent="0.2">
      <c r="A2" s="45"/>
      <c r="B2" s="43" t="s">
        <v>29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445</v>
      </c>
      <c r="C5" s="14">
        <v>2010</v>
      </c>
      <c r="D5" s="14">
        <v>2011</v>
      </c>
      <c r="E5" s="14">
        <v>2012</v>
      </c>
      <c r="F5" s="14">
        <v>2013</v>
      </c>
      <c r="G5" s="14">
        <v>2014</v>
      </c>
      <c r="H5" s="14">
        <v>2015</v>
      </c>
      <c r="I5" s="14">
        <v>2016</v>
      </c>
      <c r="J5" s="14">
        <v>2017</v>
      </c>
      <c r="K5" s="27">
        <v>2018</v>
      </c>
      <c r="L5" s="27">
        <v>2019</v>
      </c>
      <c r="M5" s="27">
        <v>2020</v>
      </c>
      <c r="N5" s="27">
        <v>2021</v>
      </c>
      <c r="O5" s="7"/>
      <c r="P5" s="7"/>
      <c r="Q5" s="7"/>
      <c r="R5" s="7"/>
      <c r="S5" s="7"/>
      <c r="T5" s="7"/>
      <c r="U5" s="7"/>
      <c r="V5" s="7"/>
      <c r="W5" s="7"/>
      <c r="X5" s="7"/>
      <c r="Y5" s="7"/>
      <c r="Z5" s="7"/>
      <c r="AA5" s="7"/>
      <c r="AB5" s="7"/>
      <c r="AC5" s="7"/>
      <c r="AD5" s="7"/>
      <c r="AE5" s="7"/>
      <c r="AF5" s="7"/>
      <c r="AG5" s="7"/>
      <c r="AH5" s="7"/>
      <c r="AI5" s="7"/>
      <c r="AJ5" s="7"/>
    </row>
    <row r="6" spans="1:36" ht="15" x14ac:dyDescent="0.25">
      <c r="B6" s="12" t="s">
        <v>442</v>
      </c>
      <c r="C6" s="7">
        <v>100</v>
      </c>
      <c r="D6" s="7">
        <v>87</v>
      </c>
      <c r="E6" s="7">
        <v>78.900000000000006</v>
      </c>
      <c r="F6" s="7">
        <v>72.3</v>
      </c>
      <c r="G6" s="7">
        <v>66.900000000000006</v>
      </c>
      <c r="H6" s="7">
        <v>61.8</v>
      </c>
      <c r="I6" s="7">
        <v>58.8</v>
      </c>
      <c r="J6" s="7">
        <v>53.7</v>
      </c>
      <c r="K6" s="7">
        <v>50</v>
      </c>
      <c r="L6" s="7">
        <v>45.3</v>
      </c>
      <c r="M6" s="7">
        <v>41</v>
      </c>
      <c r="N6" s="7">
        <v>35.799999999999997</v>
      </c>
      <c r="O6" s="7"/>
      <c r="P6" s="7"/>
      <c r="Q6" s="7"/>
      <c r="R6" s="7"/>
      <c r="S6" s="7"/>
      <c r="T6" s="7"/>
      <c r="U6" s="7"/>
      <c r="V6" s="7"/>
      <c r="W6" s="7"/>
      <c r="X6" s="7"/>
      <c r="Y6" s="7"/>
      <c r="Z6" s="7"/>
      <c r="AA6" s="7"/>
      <c r="AB6" s="7"/>
      <c r="AC6" s="7"/>
      <c r="AD6" s="7"/>
      <c r="AE6" s="7"/>
      <c r="AF6" s="7"/>
      <c r="AG6" s="7"/>
      <c r="AH6" s="7"/>
      <c r="AI6" s="7"/>
      <c r="AJ6" s="7"/>
    </row>
    <row r="7" spans="1:36" ht="15" x14ac:dyDescent="0.25">
      <c r="B7" s="12" t="s">
        <v>443</v>
      </c>
      <c r="C7" s="7">
        <v>100</v>
      </c>
      <c r="D7" s="7">
        <v>90.7</v>
      </c>
      <c r="E7" s="7">
        <v>85.1</v>
      </c>
      <c r="F7" s="7">
        <v>79.7</v>
      </c>
      <c r="G7" s="7">
        <v>74.900000000000006</v>
      </c>
      <c r="H7" s="7">
        <v>70.400000000000006</v>
      </c>
      <c r="I7" s="7">
        <v>67.5</v>
      </c>
      <c r="J7" s="7">
        <v>62.9</v>
      </c>
      <c r="K7" s="7">
        <v>59.3</v>
      </c>
      <c r="L7" s="7">
        <v>54.7</v>
      </c>
      <c r="M7" s="7">
        <v>50.5</v>
      </c>
      <c r="N7" s="7">
        <v>45.4</v>
      </c>
    </row>
    <row r="8" spans="1:36" ht="15" x14ac:dyDescent="0.25">
      <c r="B8" s="12" t="s">
        <v>524</v>
      </c>
      <c r="C8" s="7">
        <v>100</v>
      </c>
      <c r="D8" s="7">
        <v>94.6</v>
      </c>
      <c r="E8" s="7">
        <v>90</v>
      </c>
      <c r="F8" s="7">
        <v>85.4</v>
      </c>
      <c r="G8" s="7">
        <v>83.1</v>
      </c>
      <c r="H8" s="7">
        <v>80.8</v>
      </c>
      <c r="I8" s="7">
        <v>76.900000000000006</v>
      </c>
      <c r="J8" s="7">
        <v>76.2</v>
      </c>
      <c r="K8" s="7">
        <v>73.8</v>
      </c>
      <c r="L8" s="7">
        <v>68.5</v>
      </c>
      <c r="M8" s="7">
        <v>68.5</v>
      </c>
      <c r="N8" s="7">
        <v>67.7</v>
      </c>
    </row>
    <row r="9" spans="1:36" ht="15" x14ac:dyDescent="0.25">
      <c r="B9" s="15" t="s">
        <v>444</v>
      </c>
      <c r="C9" s="17">
        <v>100</v>
      </c>
      <c r="D9" s="17">
        <v>98.3</v>
      </c>
      <c r="E9" s="17">
        <v>97</v>
      </c>
      <c r="F9" s="17">
        <v>95.3</v>
      </c>
      <c r="G9" s="17">
        <v>93.2</v>
      </c>
      <c r="H9" s="17">
        <v>91.9</v>
      </c>
      <c r="I9" s="17">
        <v>90.6</v>
      </c>
      <c r="J9" s="17">
        <v>88.5</v>
      </c>
      <c r="K9" s="17">
        <v>86.3</v>
      </c>
      <c r="L9" s="17">
        <v>85</v>
      </c>
      <c r="M9" s="17">
        <v>82.5</v>
      </c>
      <c r="N9" s="17">
        <v>81.2</v>
      </c>
    </row>
    <row r="10" spans="1:36" ht="91.5" customHeight="1" x14ac:dyDescent="0.2">
      <c r="B10" s="46" t="s">
        <v>446</v>
      </c>
      <c r="C10" s="46"/>
      <c r="D10" s="46"/>
      <c r="E10" s="46"/>
      <c r="F10" s="46"/>
      <c r="G10" s="46"/>
      <c r="K10" s="7"/>
      <c r="L10" s="7"/>
      <c r="M10" s="7"/>
      <c r="N10" s="7"/>
    </row>
    <row r="11" spans="1:36" x14ac:dyDescent="0.2">
      <c r="B11" s="16" t="s">
        <v>126</v>
      </c>
      <c r="K11" s="7"/>
      <c r="L11" s="7"/>
      <c r="M11" s="7"/>
      <c r="N11" s="7"/>
    </row>
    <row r="12" spans="1:36" ht="13.9" customHeight="1" x14ac:dyDescent="0.2">
      <c r="K12" s="6"/>
      <c r="L12" s="6"/>
      <c r="M12" s="6"/>
      <c r="N12" s="5"/>
    </row>
    <row r="13" spans="1:36" ht="14.45" customHeight="1" x14ac:dyDescent="0.2">
      <c r="N13" s="5"/>
    </row>
  </sheetData>
  <mergeCells count="2">
    <mergeCell ref="A1:A2"/>
    <mergeCell ref="B10:G10"/>
  </mergeCells>
  <hyperlinks>
    <hyperlink ref="A1:A2" location="Forside!A1" display="Tilbage til  forsiden" xr:uid="{525723B4-847C-45BE-B42A-111B2FA3648C}"/>
  </hyperlink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6A6AD-7DB5-4ACC-87A7-6FACA855789A}">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26</v>
      </c>
    </row>
    <row r="2" spans="1:36" s="40" customFormat="1" ht="18.75" customHeight="1" x14ac:dyDescent="0.2">
      <c r="A2" s="45"/>
      <c r="B2" s="43" t="s">
        <v>27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449</v>
      </c>
      <c r="C5" s="14">
        <v>2000</v>
      </c>
      <c r="D5" s="14">
        <v>2001</v>
      </c>
      <c r="E5" s="14">
        <v>2002</v>
      </c>
      <c r="F5" s="14">
        <v>2003</v>
      </c>
      <c r="G5" s="14">
        <v>2004</v>
      </c>
      <c r="H5" s="14">
        <v>2005</v>
      </c>
      <c r="I5" s="14">
        <v>2006</v>
      </c>
      <c r="J5" s="14">
        <v>2007</v>
      </c>
      <c r="K5" s="27">
        <v>2008</v>
      </c>
      <c r="L5" s="27">
        <v>2009</v>
      </c>
      <c r="M5" s="27">
        <v>2010</v>
      </c>
      <c r="N5" s="27">
        <v>2011</v>
      </c>
      <c r="O5" s="27">
        <v>2012</v>
      </c>
      <c r="P5" s="27">
        <v>2013</v>
      </c>
      <c r="Q5" s="27">
        <v>2014</v>
      </c>
      <c r="R5" s="27">
        <v>2015</v>
      </c>
      <c r="S5" s="27">
        <v>2016</v>
      </c>
      <c r="T5" s="27">
        <v>2017</v>
      </c>
      <c r="U5" s="27">
        <v>2018</v>
      </c>
      <c r="V5" s="27">
        <v>2019</v>
      </c>
      <c r="W5" s="27">
        <v>2020</v>
      </c>
      <c r="X5" s="27">
        <v>2021</v>
      </c>
      <c r="Y5" s="27">
        <v>2022</v>
      </c>
      <c r="Z5" s="27">
        <v>2023</v>
      </c>
      <c r="AA5" s="27">
        <v>2024</v>
      </c>
      <c r="AB5" s="7"/>
      <c r="AC5" s="7"/>
      <c r="AD5" s="7"/>
      <c r="AE5" s="7"/>
      <c r="AF5" s="7"/>
      <c r="AG5" s="7"/>
      <c r="AH5" s="7"/>
      <c r="AI5" s="7"/>
      <c r="AJ5" s="7"/>
    </row>
    <row r="6" spans="1:36" ht="15" x14ac:dyDescent="0.25">
      <c r="B6" s="12" t="s">
        <v>201</v>
      </c>
      <c r="C6" s="7">
        <v>68.5</v>
      </c>
      <c r="D6" s="7">
        <v>69.099999999999994</v>
      </c>
      <c r="E6" s="7">
        <v>68.099999999999994</v>
      </c>
      <c r="F6" s="7">
        <v>68.900000000000006</v>
      </c>
      <c r="G6" s="7">
        <v>67.599999999999994</v>
      </c>
      <c r="H6" s="7">
        <v>67.099999999999994</v>
      </c>
      <c r="I6" s="7">
        <v>65.900000000000006</v>
      </c>
      <c r="J6" s="7">
        <v>65.8</v>
      </c>
      <c r="K6" s="7">
        <v>68.8</v>
      </c>
      <c r="L6" s="7">
        <v>71.099999999999994</v>
      </c>
      <c r="M6" s="7">
        <v>70.400000000000006</v>
      </c>
      <c r="N6" s="7">
        <v>69.3</v>
      </c>
      <c r="O6" s="7">
        <v>69.2</v>
      </c>
      <c r="P6" s="7">
        <v>69.099999999999994</v>
      </c>
      <c r="Q6" s="7">
        <v>68.3</v>
      </c>
      <c r="R6" s="7">
        <v>67.5</v>
      </c>
      <c r="S6" s="7">
        <v>67.8</v>
      </c>
      <c r="T6" s="7">
        <v>67.7</v>
      </c>
      <c r="U6" s="7">
        <v>67.3</v>
      </c>
      <c r="V6" s="7">
        <v>67.599999999999994</v>
      </c>
      <c r="W6" s="7">
        <v>66.099999999999994</v>
      </c>
      <c r="X6" s="7">
        <v>64.2</v>
      </c>
      <c r="Y6" s="7">
        <v>65.5</v>
      </c>
      <c r="Z6" s="7">
        <v>66.099999999999994</v>
      </c>
      <c r="AA6" s="7">
        <v>66.099999999999994</v>
      </c>
      <c r="AB6" s="7"/>
      <c r="AC6" s="7"/>
      <c r="AD6" s="7"/>
      <c r="AE6" s="7"/>
      <c r="AF6" s="7"/>
      <c r="AG6" s="7"/>
      <c r="AH6" s="7"/>
      <c r="AI6" s="7"/>
      <c r="AJ6" s="7"/>
    </row>
    <row r="7" spans="1:36" ht="15" x14ac:dyDescent="0.25">
      <c r="B7" s="12" t="s">
        <v>450</v>
      </c>
      <c r="C7" s="7">
        <v>65.7</v>
      </c>
      <c r="D7" s="7">
        <v>64.599999999999994</v>
      </c>
      <c r="E7" s="7">
        <v>63.3</v>
      </c>
      <c r="F7" s="7">
        <v>63.3</v>
      </c>
      <c r="G7" s="7">
        <v>60.9</v>
      </c>
      <c r="H7" s="7">
        <v>60.8</v>
      </c>
      <c r="I7" s="7">
        <v>59.9</v>
      </c>
      <c r="J7" s="7">
        <v>61.9</v>
      </c>
      <c r="K7" s="7">
        <v>63.7</v>
      </c>
      <c r="L7" s="7">
        <v>68.099999999999994</v>
      </c>
      <c r="M7" s="7">
        <v>62.1</v>
      </c>
      <c r="N7" s="7">
        <v>60.9</v>
      </c>
      <c r="O7" s="7">
        <v>60.5</v>
      </c>
      <c r="P7" s="7">
        <v>59.3</v>
      </c>
      <c r="Q7" s="7">
        <v>58.3</v>
      </c>
      <c r="R7" s="7">
        <v>55.5</v>
      </c>
      <c r="S7" s="7">
        <v>57</v>
      </c>
      <c r="T7" s="7">
        <v>57.1</v>
      </c>
      <c r="U7" s="7">
        <v>59.1</v>
      </c>
      <c r="V7" s="7">
        <v>57.4</v>
      </c>
      <c r="W7" s="7">
        <v>57.4</v>
      </c>
      <c r="X7" s="7">
        <v>55.2</v>
      </c>
      <c r="Y7" s="7">
        <v>55</v>
      </c>
      <c r="Z7" s="7">
        <v>54.8</v>
      </c>
      <c r="AA7" s="7">
        <v>55.2</v>
      </c>
    </row>
    <row r="8" spans="1:36" ht="15" x14ac:dyDescent="0.25">
      <c r="B8" s="12" t="s">
        <v>203</v>
      </c>
      <c r="C8" s="7">
        <v>65.599999999999994</v>
      </c>
      <c r="D8" s="7">
        <v>61.6</v>
      </c>
      <c r="E8" s="7">
        <v>62.4</v>
      </c>
      <c r="F8" s="7">
        <v>61.4</v>
      </c>
      <c r="G8" s="7">
        <v>63.4</v>
      </c>
      <c r="H8" s="7">
        <v>63.8</v>
      </c>
      <c r="I8" s="7">
        <v>62.3</v>
      </c>
      <c r="J8" s="7">
        <v>60.8</v>
      </c>
      <c r="K8" s="7">
        <v>59</v>
      </c>
      <c r="L8" s="7">
        <v>59.7</v>
      </c>
      <c r="M8" s="7">
        <v>54</v>
      </c>
      <c r="N8" s="7">
        <v>54.4</v>
      </c>
      <c r="O8" s="7">
        <v>54.2</v>
      </c>
      <c r="P8" s="7">
        <v>51.8</v>
      </c>
      <c r="Q8" s="7">
        <v>53.8</v>
      </c>
      <c r="R8" s="7">
        <v>51.3</v>
      </c>
      <c r="S8" s="7">
        <v>50.1</v>
      </c>
      <c r="T8" s="7">
        <v>48</v>
      </c>
      <c r="U8" s="7">
        <v>48.1</v>
      </c>
      <c r="V8" s="7">
        <v>46.3</v>
      </c>
      <c r="W8" s="7">
        <v>49.6</v>
      </c>
      <c r="X8" s="7">
        <v>46.9</v>
      </c>
      <c r="Y8" s="7">
        <v>44.9</v>
      </c>
      <c r="Z8" s="7">
        <v>42.6</v>
      </c>
      <c r="AA8" s="7">
        <v>38.799999999999997</v>
      </c>
    </row>
    <row r="9" spans="1:36" ht="15" x14ac:dyDescent="0.25">
      <c r="B9" s="15" t="s">
        <v>448</v>
      </c>
      <c r="C9" s="17">
        <v>67.400000000000006</v>
      </c>
      <c r="D9" s="17">
        <v>66.5</v>
      </c>
      <c r="E9" s="17">
        <v>65.8</v>
      </c>
      <c r="F9" s="17">
        <v>66</v>
      </c>
      <c r="G9" s="17">
        <v>65.2</v>
      </c>
      <c r="H9" s="17">
        <v>65</v>
      </c>
      <c r="I9" s="17">
        <v>63.8</v>
      </c>
      <c r="J9" s="17">
        <v>63.8</v>
      </c>
      <c r="K9" s="17">
        <v>65.400000000000006</v>
      </c>
      <c r="L9" s="17">
        <v>67.599999999999994</v>
      </c>
      <c r="M9" s="17">
        <v>64.400000000000006</v>
      </c>
      <c r="N9" s="17">
        <v>63.7</v>
      </c>
      <c r="O9" s="17">
        <v>63.4</v>
      </c>
      <c r="P9" s="17">
        <v>62.3</v>
      </c>
      <c r="Q9" s="17">
        <v>62.2</v>
      </c>
      <c r="R9" s="17">
        <v>60.3</v>
      </c>
      <c r="S9" s="17">
        <v>60.3</v>
      </c>
      <c r="T9" s="17">
        <v>59.9</v>
      </c>
      <c r="U9" s="17">
        <v>60.4</v>
      </c>
      <c r="V9" s="17">
        <v>59.4</v>
      </c>
      <c r="W9" s="17">
        <v>59.9</v>
      </c>
      <c r="X9" s="17">
        <v>57.8</v>
      </c>
      <c r="Y9" s="17">
        <v>57.6</v>
      </c>
      <c r="Z9" s="17">
        <v>56.7</v>
      </c>
      <c r="AA9" s="17">
        <v>54.7</v>
      </c>
    </row>
    <row r="10" spans="1:36" x14ac:dyDescent="0.2">
      <c r="B10" s="16" t="s">
        <v>451</v>
      </c>
      <c r="K10" s="7"/>
      <c r="L10" s="7"/>
      <c r="M10" s="7"/>
      <c r="N10" s="7"/>
    </row>
    <row r="11" spans="1:36" x14ac:dyDescent="0.2">
      <c r="B11" s="16" t="s">
        <v>126</v>
      </c>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EC1065DD-985B-414C-808A-8B8478A26469}"/>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F864-1EB7-468B-B028-E5B56D95D418}">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24</v>
      </c>
    </row>
    <row r="2" spans="1:36" s="40" customFormat="1" ht="18.75" customHeight="1" x14ac:dyDescent="0.2">
      <c r="A2" s="45"/>
      <c r="B2" s="43" t="s">
        <v>25</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449</v>
      </c>
      <c r="C5" s="14">
        <v>2000</v>
      </c>
      <c r="D5" s="14">
        <v>2001</v>
      </c>
      <c r="E5" s="14">
        <v>2002</v>
      </c>
      <c r="F5" s="14">
        <v>2003</v>
      </c>
      <c r="G5" s="14">
        <v>2004</v>
      </c>
      <c r="H5" s="14">
        <v>2005</v>
      </c>
      <c r="I5" s="14">
        <v>2006</v>
      </c>
      <c r="J5" s="14">
        <v>2007</v>
      </c>
      <c r="K5" s="27">
        <v>2008</v>
      </c>
      <c r="L5" s="27">
        <v>2009</v>
      </c>
      <c r="M5" s="27">
        <v>2010</v>
      </c>
      <c r="N5" s="27">
        <v>2011</v>
      </c>
      <c r="O5" s="27">
        <v>2012</v>
      </c>
      <c r="P5" s="27">
        <v>2013</v>
      </c>
      <c r="Q5" s="27">
        <v>2014</v>
      </c>
      <c r="R5" s="27">
        <v>2015</v>
      </c>
      <c r="S5" s="27">
        <v>2016</v>
      </c>
      <c r="T5" s="27">
        <v>2017</v>
      </c>
      <c r="U5" s="27">
        <v>2018</v>
      </c>
      <c r="V5" s="27">
        <v>2019</v>
      </c>
      <c r="W5" s="27">
        <v>2020</v>
      </c>
      <c r="X5" s="27">
        <v>2021</v>
      </c>
      <c r="Y5" s="27">
        <v>2022</v>
      </c>
      <c r="Z5" s="27">
        <v>2023</v>
      </c>
      <c r="AA5" s="27">
        <v>2024</v>
      </c>
      <c r="AB5" s="7"/>
      <c r="AC5" s="7"/>
      <c r="AD5" s="7"/>
      <c r="AE5" s="7"/>
      <c r="AF5" s="7"/>
      <c r="AG5" s="7"/>
      <c r="AH5" s="7"/>
      <c r="AI5" s="7"/>
      <c r="AJ5" s="7"/>
    </row>
    <row r="6" spans="1:36" ht="15" x14ac:dyDescent="0.25">
      <c r="B6" s="12" t="s">
        <v>452</v>
      </c>
      <c r="C6" s="7">
        <v>68.5</v>
      </c>
      <c r="D6" s="7">
        <v>69.099999999999994</v>
      </c>
      <c r="E6" s="7">
        <v>68.099999999999994</v>
      </c>
      <c r="F6" s="7">
        <v>68.900000000000006</v>
      </c>
      <c r="G6" s="7">
        <v>67.599999999999994</v>
      </c>
      <c r="H6" s="7">
        <v>67.099999999999994</v>
      </c>
      <c r="I6" s="7">
        <v>65.900000000000006</v>
      </c>
      <c r="J6" s="7">
        <v>65.900000000000006</v>
      </c>
      <c r="K6" s="7">
        <v>68.8</v>
      </c>
      <c r="L6" s="7">
        <v>71.099999999999994</v>
      </c>
      <c r="M6" s="7">
        <v>70.400000000000006</v>
      </c>
      <c r="N6" s="7">
        <v>69.400000000000006</v>
      </c>
      <c r="O6" s="7">
        <v>69.2</v>
      </c>
      <c r="P6" s="7">
        <v>69.099999999999994</v>
      </c>
      <c r="Q6" s="7">
        <v>68.3</v>
      </c>
      <c r="R6" s="7">
        <v>67.5</v>
      </c>
      <c r="S6" s="7">
        <v>67.900000000000006</v>
      </c>
      <c r="T6" s="7">
        <v>67.7</v>
      </c>
      <c r="U6" s="7">
        <v>67.3</v>
      </c>
      <c r="V6" s="7">
        <v>67.599999999999994</v>
      </c>
      <c r="W6" s="7">
        <v>66.099999999999994</v>
      </c>
      <c r="X6" s="7">
        <v>64.2</v>
      </c>
      <c r="Y6" s="7">
        <v>65.5</v>
      </c>
      <c r="Z6" s="7">
        <v>66.099999999999994</v>
      </c>
      <c r="AA6" s="7">
        <v>66.099999999999994</v>
      </c>
      <c r="AB6" s="7"/>
      <c r="AC6" s="7"/>
      <c r="AD6" s="7"/>
      <c r="AE6" s="7"/>
      <c r="AF6" s="7"/>
      <c r="AG6" s="7"/>
      <c r="AH6" s="7"/>
      <c r="AI6" s="7"/>
      <c r="AJ6" s="7"/>
    </row>
    <row r="7" spans="1:36" ht="15" x14ac:dyDescent="0.25">
      <c r="B7" s="12" t="s">
        <v>185</v>
      </c>
      <c r="C7" s="7">
        <v>68.7</v>
      </c>
      <c r="D7" s="7">
        <v>68.599999999999994</v>
      </c>
      <c r="E7" s="7">
        <v>68.5</v>
      </c>
      <c r="F7" s="7">
        <v>69.400000000000006</v>
      </c>
      <c r="G7" s="7">
        <v>68</v>
      </c>
      <c r="H7" s="7">
        <v>67.400000000000006</v>
      </c>
      <c r="I7" s="7">
        <v>66.099999999999994</v>
      </c>
      <c r="J7" s="7">
        <v>66.2</v>
      </c>
      <c r="K7" s="7">
        <v>68.2</v>
      </c>
      <c r="L7" s="7">
        <v>72.599999999999994</v>
      </c>
      <c r="M7" s="7">
        <v>69.8</v>
      </c>
      <c r="N7" s="7">
        <v>67.400000000000006</v>
      </c>
      <c r="O7" s="7">
        <v>67.099999999999994</v>
      </c>
      <c r="P7" s="7">
        <v>66.7</v>
      </c>
      <c r="Q7" s="7">
        <v>66.099999999999994</v>
      </c>
      <c r="R7" s="7">
        <v>66</v>
      </c>
      <c r="S7" s="7">
        <v>65.7</v>
      </c>
      <c r="T7" s="7">
        <v>66</v>
      </c>
      <c r="U7" s="7">
        <v>66.099999999999994</v>
      </c>
      <c r="V7" s="7">
        <v>65.7</v>
      </c>
      <c r="W7" s="7">
        <v>64.5</v>
      </c>
      <c r="X7" s="7">
        <v>63</v>
      </c>
      <c r="Y7" s="7">
        <v>64.900000000000006</v>
      </c>
      <c r="Z7" s="7">
        <v>63.8</v>
      </c>
      <c r="AA7" s="7">
        <v>65</v>
      </c>
    </row>
    <row r="8" spans="1:36" ht="15" x14ac:dyDescent="0.25">
      <c r="B8" s="12" t="s">
        <v>148</v>
      </c>
      <c r="C8" s="7">
        <v>70.3</v>
      </c>
      <c r="D8" s="7">
        <v>71.7</v>
      </c>
      <c r="E8" s="7">
        <v>71</v>
      </c>
      <c r="F8" s="7">
        <v>71.2</v>
      </c>
      <c r="G8" s="7">
        <v>70.5</v>
      </c>
      <c r="H8" s="7">
        <v>69.5</v>
      </c>
      <c r="I8" s="7">
        <v>68.3</v>
      </c>
      <c r="J8" s="7">
        <v>66.7</v>
      </c>
      <c r="K8" s="7">
        <v>69.2</v>
      </c>
      <c r="L8" s="7">
        <v>71.5</v>
      </c>
      <c r="M8" s="7">
        <v>75.2</v>
      </c>
      <c r="N8" s="7">
        <v>72.400000000000006</v>
      </c>
      <c r="O8" s="7">
        <v>71.099999999999994</v>
      </c>
      <c r="P8" s="7">
        <v>70.5</v>
      </c>
      <c r="Q8" s="7">
        <v>69.5</v>
      </c>
      <c r="R8" s="7">
        <v>68.3</v>
      </c>
      <c r="S8" s="7">
        <v>70.7</v>
      </c>
      <c r="T8" s="7">
        <v>70.400000000000006</v>
      </c>
      <c r="U8" s="7">
        <v>70</v>
      </c>
      <c r="V8" s="7">
        <v>69.8</v>
      </c>
      <c r="W8" s="7">
        <v>68.900000000000006</v>
      </c>
      <c r="X8" s="7">
        <v>69.599999999999994</v>
      </c>
      <c r="Y8" s="7">
        <v>68.5</v>
      </c>
      <c r="Z8" s="7">
        <v>68.900000000000006</v>
      </c>
      <c r="AA8" s="7">
        <v>67.900000000000006</v>
      </c>
    </row>
    <row r="9" spans="1:36" ht="15" x14ac:dyDescent="0.25">
      <c r="B9" s="15" t="s">
        <v>453</v>
      </c>
      <c r="C9" s="17">
        <v>68</v>
      </c>
      <c r="D9" s="17">
        <v>68.8</v>
      </c>
      <c r="E9" s="17">
        <v>67.2</v>
      </c>
      <c r="F9" s="17">
        <v>68.099999999999994</v>
      </c>
      <c r="G9" s="17">
        <v>66.8</v>
      </c>
      <c r="H9" s="17">
        <v>66.3</v>
      </c>
      <c r="I9" s="17">
        <v>65.3</v>
      </c>
      <c r="J9" s="17">
        <v>65.5</v>
      </c>
      <c r="K9" s="17">
        <v>68.900000000000006</v>
      </c>
      <c r="L9" s="17">
        <v>70.400000000000006</v>
      </c>
      <c r="M9" s="17">
        <v>69.599999999999994</v>
      </c>
      <c r="N9" s="17">
        <v>69.400000000000006</v>
      </c>
      <c r="O9" s="17">
        <v>69.5</v>
      </c>
      <c r="P9" s="17">
        <v>69.599999999999994</v>
      </c>
      <c r="Q9" s="17">
        <v>68.7</v>
      </c>
      <c r="R9" s="17">
        <v>67.8</v>
      </c>
      <c r="S9" s="17">
        <v>67.900000000000006</v>
      </c>
      <c r="T9" s="17">
        <v>67.7</v>
      </c>
      <c r="U9" s="17">
        <v>67</v>
      </c>
      <c r="V9" s="17">
        <v>67.599999999999994</v>
      </c>
      <c r="W9" s="17">
        <v>65.8</v>
      </c>
      <c r="X9" s="17">
        <v>63.3</v>
      </c>
      <c r="Y9" s="17">
        <v>64.900000000000006</v>
      </c>
      <c r="Z9" s="17">
        <v>66</v>
      </c>
      <c r="AA9" s="17">
        <v>65.900000000000006</v>
      </c>
    </row>
    <row r="10" spans="1:36" x14ac:dyDescent="0.2">
      <c r="B10" s="48" t="s">
        <v>505</v>
      </c>
      <c r="C10" s="48"/>
      <c r="D10" s="48"/>
      <c r="K10" s="7"/>
      <c r="L10" s="7"/>
      <c r="M10" s="7"/>
      <c r="N10" s="7"/>
    </row>
    <row r="11" spans="1:36" x14ac:dyDescent="0.2">
      <c r="B11" s="16" t="s">
        <v>126</v>
      </c>
      <c r="K11" s="7"/>
      <c r="L11" s="7"/>
      <c r="M11" s="7"/>
      <c r="N11" s="7"/>
    </row>
    <row r="12" spans="1:36" ht="13.9" customHeight="1" x14ac:dyDescent="0.2">
      <c r="K12" s="6"/>
      <c r="L12" s="6"/>
      <c r="M12" s="6"/>
      <c r="N12" s="5"/>
    </row>
    <row r="13" spans="1:36" ht="14.45" customHeight="1" x14ac:dyDescent="0.2">
      <c r="N13" s="5"/>
    </row>
  </sheetData>
  <mergeCells count="2">
    <mergeCell ref="A1:A2"/>
    <mergeCell ref="B10:D10"/>
  </mergeCells>
  <hyperlinks>
    <hyperlink ref="A1:A2" location="Forside!A1" display="Tilbage til  forsiden" xr:uid="{06FA65AB-FD35-479E-B533-95346551DDAB}"/>
  </hyperlink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BB3E7-4D96-4EE5-A4E3-328AECB92A43}">
  <dimension ref="A1:AJ13"/>
  <sheetViews>
    <sheetView zoomScaleNormal="100" workbookViewId="0">
      <selection sqref="A1:A2"/>
    </sheetView>
  </sheetViews>
  <sheetFormatPr defaultColWidth="9.140625" defaultRowHeight="14.25" x14ac:dyDescent="0.2"/>
  <cols>
    <col min="1" max="1" width="11.7109375" style="4" customWidth="1"/>
    <col min="2" max="2" width="64.7109375" style="4" customWidth="1"/>
    <col min="3" max="3" width="19.5703125" style="4" bestFit="1" customWidth="1"/>
    <col min="4" max="4" width="18.4257812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22</v>
      </c>
    </row>
    <row r="2" spans="1:36" s="40" customFormat="1" ht="18.75" customHeight="1" x14ac:dyDescent="0.2">
      <c r="A2" s="45"/>
      <c r="B2" s="43" t="s">
        <v>23</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31" t="s">
        <v>515</v>
      </c>
      <c r="C5" s="31" t="s">
        <v>500</v>
      </c>
      <c r="D5" s="31" t="s">
        <v>501</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452</v>
      </c>
      <c r="C6" s="4">
        <v>9.8000000000000007</v>
      </c>
      <c r="D6" s="4">
        <v>7.9</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502</v>
      </c>
      <c r="C7" s="4">
        <v>5.5</v>
      </c>
      <c r="D7" s="4">
        <v>2.2999999999999998</v>
      </c>
      <c r="K7" s="7"/>
      <c r="L7" s="7"/>
      <c r="M7" s="7"/>
      <c r="N7" s="7"/>
    </row>
    <row r="8" spans="1:36" ht="15" x14ac:dyDescent="0.25">
      <c r="B8" s="12" t="s">
        <v>503</v>
      </c>
      <c r="C8" s="4">
        <v>10.6</v>
      </c>
      <c r="D8" s="4">
        <v>7.2</v>
      </c>
      <c r="K8" s="7"/>
      <c r="L8" s="7"/>
      <c r="M8" s="7"/>
      <c r="N8" s="7"/>
    </row>
    <row r="9" spans="1:36" ht="15" x14ac:dyDescent="0.25">
      <c r="B9" s="23" t="s">
        <v>185</v>
      </c>
      <c r="C9" s="32">
        <v>15.8</v>
      </c>
      <c r="D9" s="32">
        <v>11.6</v>
      </c>
      <c r="K9" s="7"/>
      <c r="L9" s="7"/>
      <c r="M9" s="7"/>
      <c r="N9" s="7"/>
    </row>
    <row r="10" spans="1:36" ht="39" customHeight="1" x14ac:dyDescent="0.2">
      <c r="B10" s="48" t="s">
        <v>504</v>
      </c>
      <c r="C10" s="48"/>
      <c r="D10" s="48"/>
      <c r="K10" s="7"/>
      <c r="L10" s="7"/>
      <c r="M10" s="7"/>
      <c r="N10" s="7"/>
    </row>
    <row r="11" spans="1:36" x14ac:dyDescent="0.2">
      <c r="B11" s="16" t="s">
        <v>126</v>
      </c>
      <c r="K11" s="7"/>
      <c r="L11" s="7"/>
      <c r="M11" s="7"/>
      <c r="N11" s="7"/>
    </row>
    <row r="12" spans="1:36" ht="13.9" customHeight="1" x14ac:dyDescent="0.2">
      <c r="K12" s="6"/>
      <c r="L12" s="6"/>
      <c r="M12" s="6"/>
      <c r="N12" s="5"/>
    </row>
    <row r="13" spans="1:36" ht="14.45" customHeight="1" x14ac:dyDescent="0.2">
      <c r="N13" s="5"/>
    </row>
  </sheetData>
  <mergeCells count="2">
    <mergeCell ref="A1:A2"/>
    <mergeCell ref="B10:D10"/>
  </mergeCells>
  <hyperlinks>
    <hyperlink ref="A1:A2" location="Forside!A1" display="Tilbage til  forsiden" xr:uid="{D13106FE-3747-4FCC-A672-27A28133BA03}"/>
  </hyperlink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90022-B234-44EF-B13D-B8E7C0FF9EAA}">
  <dimension ref="A1:AJ13"/>
  <sheetViews>
    <sheetView zoomScaleNormal="100" workbookViewId="0">
      <selection sqref="A1:A2"/>
    </sheetView>
  </sheetViews>
  <sheetFormatPr defaultColWidth="9.140625" defaultRowHeight="14.25" x14ac:dyDescent="0.2"/>
  <cols>
    <col min="1" max="1" width="11.7109375" style="4" customWidth="1"/>
    <col min="2" max="2" width="57.140625"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20</v>
      </c>
    </row>
    <row r="2" spans="1:36" s="40" customFormat="1" ht="18.75" customHeight="1" x14ac:dyDescent="0.2">
      <c r="A2" s="45"/>
      <c r="B2" s="43" t="s">
        <v>21</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455</v>
      </c>
      <c r="C5" s="14">
        <v>2007</v>
      </c>
      <c r="D5" s="14">
        <v>2008</v>
      </c>
      <c r="E5" s="14">
        <v>2009</v>
      </c>
      <c r="F5" s="14">
        <v>2010</v>
      </c>
      <c r="G5" s="14">
        <v>2011</v>
      </c>
      <c r="H5" s="14">
        <v>2012</v>
      </c>
      <c r="I5" s="14">
        <v>2013</v>
      </c>
      <c r="J5" s="14">
        <v>2014</v>
      </c>
      <c r="K5" s="27">
        <v>2015</v>
      </c>
      <c r="L5" s="27">
        <v>2016</v>
      </c>
      <c r="M5" s="27">
        <v>2017</v>
      </c>
      <c r="N5" s="27">
        <v>2018</v>
      </c>
      <c r="O5" s="27">
        <v>2019</v>
      </c>
      <c r="P5" s="27">
        <v>2020</v>
      </c>
      <c r="Q5" s="27">
        <v>2021</v>
      </c>
      <c r="R5" s="27">
        <v>2022</v>
      </c>
      <c r="S5" s="27">
        <v>2023</v>
      </c>
      <c r="T5" s="27">
        <v>2024</v>
      </c>
      <c r="U5" s="7"/>
      <c r="V5" s="7"/>
      <c r="W5" s="7"/>
      <c r="X5" s="7"/>
      <c r="Y5" s="7"/>
      <c r="Z5" s="7"/>
      <c r="AA5" s="7"/>
      <c r="AB5" s="7"/>
      <c r="AC5" s="7"/>
      <c r="AD5" s="7"/>
      <c r="AE5" s="7"/>
      <c r="AF5" s="7"/>
      <c r="AG5" s="7"/>
      <c r="AH5" s="7"/>
      <c r="AI5" s="7"/>
      <c r="AJ5" s="7"/>
    </row>
    <row r="6" spans="1:36" ht="15" x14ac:dyDescent="0.25">
      <c r="B6" s="12" t="s">
        <v>456</v>
      </c>
      <c r="C6" s="7">
        <v>12.3</v>
      </c>
      <c r="D6" s="7">
        <v>9.1999999999999993</v>
      </c>
      <c r="E6" s="7">
        <v>9</v>
      </c>
      <c r="F6" s="7">
        <v>11.2</v>
      </c>
      <c r="G6" s="7">
        <v>11.7</v>
      </c>
      <c r="H6" s="7">
        <v>16.3</v>
      </c>
      <c r="I6" s="7">
        <v>12.1</v>
      </c>
      <c r="J6" s="7">
        <v>11.5</v>
      </c>
      <c r="K6" s="7">
        <v>14.1</v>
      </c>
      <c r="L6" s="7">
        <v>10.1</v>
      </c>
      <c r="M6" s="7">
        <v>10.1</v>
      </c>
      <c r="N6" s="7">
        <v>8.6</v>
      </c>
      <c r="O6" s="7">
        <v>11.4</v>
      </c>
      <c r="P6" s="7">
        <v>11</v>
      </c>
      <c r="Q6" s="7">
        <v>9.6999999999999993</v>
      </c>
      <c r="R6" s="7">
        <v>7.3</v>
      </c>
      <c r="S6" s="7">
        <v>7.2</v>
      </c>
      <c r="T6" s="7">
        <v>6.4</v>
      </c>
      <c r="U6" s="7"/>
      <c r="V6" s="7"/>
      <c r="W6" s="7"/>
      <c r="X6" s="7"/>
      <c r="Y6" s="7"/>
      <c r="Z6" s="7"/>
      <c r="AA6" s="7"/>
      <c r="AB6" s="7"/>
      <c r="AC6" s="7"/>
      <c r="AD6" s="7"/>
      <c r="AE6" s="7"/>
      <c r="AF6" s="7"/>
      <c r="AG6" s="7"/>
      <c r="AH6" s="7"/>
      <c r="AI6" s="7"/>
      <c r="AJ6" s="7"/>
    </row>
    <row r="7" spans="1:36" ht="15" x14ac:dyDescent="0.25">
      <c r="B7" s="15" t="s">
        <v>454</v>
      </c>
      <c r="C7" s="17">
        <v>50.7</v>
      </c>
      <c r="D7" s="17">
        <v>41.3</v>
      </c>
      <c r="E7" s="17">
        <v>32.799999999999997</v>
      </c>
      <c r="F7" s="17">
        <v>39.700000000000003</v>
      </c>
      <c r="G7" s="17">
        <v>38.4</v>
      </c>
      <c r="H7" s="17">
        <v>43</v>
      </c>
      <c r="I7" s="17">
        <v>40.4</v>
      </c>
      <c r="J7" s="17">
        <v>59.2</v>
      </c>
      <c r="K7" s="17">
        <v>78.2</v>
      </c>
      <c r="L7" s="17">
        <v>54.3</v>
      </c>
      <c r="M7" s="17">
        <v>54.8</v>
      </c>
      <c r="N7" s="17">
        <v>51.3</v>
      </c>
      <c r="O7" s="17">
        <v>70.2</v>
      </c>
      <c r="P7" s="17">
        <v>56</v>
      </c>
      <c r="Q7" s="17">
        <v>48.5</v>
      </c>
      <c r="R7" s="17">
        <v>50</v>
      </c>
      <c r="S7" s="17">
        <v>41.7</v>
      </c>
      <c r="T7" s="17">
        <v>36.799999999999997</v>
      </c>
    </row>
    <row r="8" spans="1:36" x14ac:dyDescent="0.2">
      <c r="B8" s="16" t="s">
        <v>457</v>
      </c>
      <c r="K8" s="7"/>
      <c r="L8" s="7"/>
      <c r="M8" s="7"/>
      <c r="N8" s="7"/>
    </row>
    <row r="9" spans="1:36" x14ac:dyDescent="0.2">
      <c r="B9" s="16" t="s">
        <v>460</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3700974C-D562-4E9E-8052-EB9AC2A65CE1}"/>
  </hyperlink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E0D0D-4357-45DF-833D-4EEA7C307207}">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18</v>
      </c>
    </row>
    <row r="2" spans="1:36" s="40" customFormat="1" ht="18.75" customHeight="1" x14ac:dyDescent="0.2">
      <c r="A2" s="45"/>
      <c r="B2" s="43" t="s">
        <v>19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462</v>
      </c>
      <c r="C5" s="14">
        <v>2007</v>
      </c>
      <c r="D5" s="14">
        <f>C5+1</f>
        <v>2008</v>
      </c>
      <c r="E5" s="14">
        <f t="shared" ref="E5:U5" si="0">D5+1</f>
        <v>2009</v>
      </c>
      <c r="F5" s="14">
        <f t="shared" si="0"/>
        <v>2010</v>
      </c>
      <c r="G5" s="14">
        <f t="shared" si="0"/>
        <v>2011</v>
      </c>
      <c r="H5" s="14">
        <f t="shared" si="0"/>
        <v>2012</v>
      </c>
      <c r="I5" s="14">
        <f t="shared" si="0"/>
        <v>2013</v>
      </c>
      <c r="J5" s="14">
        <f t="shared" si="0"/>
        <v>2014</v>
      </c>
      <c r="K5" s="14">
        <f t="shared" si="0"/>
        <v>2015</v>
      </c>
      <c r="L5" s="14">
        <f t="shared" si="0"/>
        <v>2016</v>
      </c>
      <c r="M5" s="14">
        <f t="shared" si="0"/>
        <v>2017</v>
      </c>
      <c r="N5" s="14">
        <f t="shared" si="0"/>
        <v>2018</v>
      </c>
      <c r="O5" s="14">
        <f t="shared" si="0"/>
        <v>2019</v>
      </c>
      <c r="P5" s="14">
        <f t="shared" si="0"/>
        <v>2020</v>
      </c>
      <c r="Q5" s="14">
        <f t="shared" si="0"/>
        <v>2021</v>
      </c>
      <c r="R5" s="14">
        <f t="shared" si="0"/>
        <v>2022</v>
      </c>
      <c r="S5" s="14">
        <f t="shared" si="0"/>
        <v>2023</v>
      </c>
      <c r="T5" s="14">
        <f t="shared" si="0"/>
        <v>2024</v>
      </c>
      <c r="U5" s="14">
        <f t="shared" si="0"/>
        <v>2025</v>
      </c>
      <c r="V5" s="7"/>
      <c r="W5" s="7"/>
      <c r="X5" s="7"/>
      <c r="Y5" s="7"/>
      <c r="Z5" s="7"/>
      <c r="AA5" s="7"/>
      <c r="AB5" s="7"/>
      <c r="AC5" s="7"/>
      <c r="AD5" s="7"/>
      <c r="AE5" s="7"/>
      <c r="AF5" s="7"/>
      <c r="AG5" s="7"/>
      <c r="AH5" s="7"/>
      <c r="AI5" s="7"/>
      <c r="AJ5" s="7"/>
    </row>
    <row r="6" spans="1:36" ht="15" x14ac:dyDescent="0.25">
      <c r="B6" s="20" t="s">
        <v>461</v>
      </c>
      <c r="C6" s="26">
        <v>0.09</v>
      </c>
      <c r="D6" s="26">
        <v>0.1</v>
      </c>
      <c r="E6" s="26">
        <v>7.0000000000000007E-2</v>
      </c>
      <c r="F6" s="26">
        <v>0.04</v>
      </c>
      <c r="G6" s="26">
        <v>0.06</v>
      </c>
      <c r="H6" s="26">
        <v>0.04</v>
      </c>
      <c r="I6" s="26">
        <v>0.03</v>
      </c>
      <c r="J6" s="26">
        <v>0.05</v>
      </c>
      <c r="K6" s="26">
        <v>0.09</v>
      </c>
      <c r="L6" s="26">
        <v>0.05</v>
      </c>
      <c r="M6" s="26">
        <v>0.05</v>
      </c>
      <c r="N6" s="26">
        <v>0.12</v>
      </c>
      <c r="O6" s="26">
        <v>0.13</v>
      </c>
      <c r="P6" s="26">
        <v>0.12</v>
      </c>
      <c r="Q6" s="26">
        <v>0.6</v>
      </c>
      <c r="R6" s="26">
        <v>0.35</v>
      </c>
      <c r="S6" s="26">
        <v>0.22</v>
      </c>
      <c r="T6" s="26">
        <v>0.28000000000000003</v>
      </c>
      <c r="U6" s="26">
        <v>0.22</v>
      </c>
      <c r="V6" s="7"/>
      <c r="W6" s="7"/>
      <c r="X6" s="7"/>
      <c r="Y6" s="7"/>
      <c r="Z6" s="7"/>
      <c r="AA6" s="7"/>
      <c r="AB6" s="7"/>
      <c r="AC6" s="7"/>
      <c r="AD6" s="7"/>
      <c r="AE6" s="7"/>
      <c r="AF6" s="7"/>
      <c r="AG6" s="7"/>
      <c r="AH6" s="7"/>
      <c r="AI6" s="7"/>
      <c r="AJ6" s="7"/>
    </row>
    <row r="7" spans="1:36" x14ac:dyDescent="0.2">
      <c r="B7" s="16" t="s">
        <v>536</v>
      </c>
      <c r="K7" s="7"/>
      <c r="L7" s="7"/>
      <c r="M7" s="7"/>
      <c r="N7" s="7"/>
    </row>
    <row r="8" spans="1:36" x14ac:dyDescent="0.2">
      <c r="B8" s="16" t="s">
        <v>463</v>
      </c>
      <c r="K8" s="7"/>
      <c r="L8" s="7"/>
      <c r="M8" s="7"/>
      <c r="N8" s="7"/>
    </row>
    <row r="9" spans="1:36" x14ac:dyDescent="0.2">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D4FBD285-ED07-42BA-9E67-DD1FD2C81EDE}"/>
  </hyperlink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05C37-25A3-4D17-8B4D-558F10A62FEC}">
  <dimension ref="A1:AJ26"/>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8.42578125" style="4" customWidth="1"/>
    <col min="4" max="4" width="9.140625" style="4" bestFit="1" customWidth="1"/>
    <col min="5" max="5" width="12.42578125" style="4" bestFit="1" customWidth="1"/>
    <col min="6" max="6" width="21.7109375" style="4" bestFit="1" customWidth="1"/>
    <col min="7"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16</v>
      </c>
    </row>
    <row r="2" spans="1:36" s="40" customFormat="1" ht="18.75" customHeight="1" x14ac:dyDescent="0.2">
      <c r="A2" s="45"/>
      <c r="B2" s="43" t="s">
        <v>17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c r="C5" s="14" t="s">
        <v>464</v>
      </c>
      <c r="D5" s="14" t="s">
        <v>465</v>
      </c>
      <c r="E5" s="14" t="s">
        <v>466</v>
      </c>
      <c r="F5" s="14" t="s">
        <v>467</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468</v>
      </c>
      <c r="C6" s="22">
        <v>0</v>
      </c>
      <c r="D6" s="22">
        <v>0.01</v>
      </c>
      <c r="E6" s="22">
        <v>0.01</v>
      </c>
      <c r="F6" s="22">
        <v>0.02</v>
      </c>
      <c r="G6" s="22"/>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430</v>
      </c>
      <c r="C7" s="22">
        <v>0</v>
      </c>
      <c r="D7" s="22">
        <v>0.02</v>
      </c>
      <c r="E7" s="22">
        <v>0.01</v>
      </c>
      <c r="F7" s="22">
        <v>0.03</v>
      </c>
      <c r="G7" s="22"/>
      <c r="K7" s="7"/>
      <c r="L7" s="7"/>
      <c r="M7" s="7"/>
      <c r="N7" s="7"/>
    </row>
    <row r="8" spans="1:36" ht="15" x14ac:dyDescent="0.25">
      <c r="B8" s="12" t="s">
        <v>140</v>
      </c>
      <c r="C8" s="22">
        <v>0</v>
      </c>
      <c r="D8" s="22">
        <v>0.02</v>
      </c>
      <c r="E8" s="22">
        <v>0.01</v>
      </c>
      <c r="F8" s="22">
        <v>0.04</v>
      </c>
      <c r="G8" s="22"/>
      <c r="K8" s="7"/>
      <c r="L8" s="7"/>
      <c r="M8" s="7"/>
      <c r="N8" s="7"/>
    </row>
    <row r="9" spans="1:36" ht="15" x14ac:dyDescent="0.25">
      <c r="B9" s="12" t="s">
        <v>137</v>
      </c>
      <c r="C9" s="22">
        <v>0</v>
      </c>
      <c r="D9" s="22">
        <v>0.01</v>
      </c>
      <c r="E9" s="22">
        <v>0.04</v>
      </c>
      <c r="F9" s="22">
        <v>0.04</v>
      </c>
      <c r="G9" s="22"/>
      <c r="K9" s="7"/>
      <c r="L9" s="7"/>
      <c r="M9" s="7"/>
      <c r="N9" s="7"/>
    </row>
    <row r="10" spans="1:36" ht="15" x14ac:dyDescent="0.25">
      <c r="B10" s="12" t="s">
        <v>469</v>
      </c>
      <c r="C10" s="22">
        <v>0</v>
      </c>
      <c r="D10" s="22">
        <v>0.03</v>
      </c>
      <c r="E10" s="22">
        <v>0.03</v>
      </c>
      <c r="F10" s="22">
        <v>0.04</v>
      </c>
      <c r="G10" s="22"/>
      <c r="K10" s="7"/>
      <c r="L10" s="7"/>
      <c r="M10" s="7"/>
      <c r="N10" s="7"/>
    </row>
    <row r="11" spans="1:36" ht="15" x14ac:dyDescent="0.25">
      <c r="B11" s="12" t="s">
        <v>131</v>
      </c>
      <c r="C11" s="22">
        <v>0.01</v>
      </c>
      <c r="D11" s="22">
        <v>0.03</v>
      </c>
      <c r="E11" s="22">
        <v>0.03</v>
      </c>
      <c r="F11" s="22">
        <v>7.0000000000000007E-2</v>
      </c>
      <c r="G11" s="22"/>
      <c r="K11" s="7"/>
      <c r="L11" s="7"/>
      <c r="M11" s="7"/>
      <c r="N11" s="7"/>
    </row>
    <row r="12" spans="1:36" ht="13.9" customHeight="1" x14ac:dyDescent="0.25">
      <c r="B12" s="12" t="s">
        <v>470</v>
      </c>
      <c r="C12" s="22">
        <v>0.01</v>
      </c>
      <c r="D12" s="22">
        <v>0.06</v>
      </c>
      <c r="E12" s="22">
        <v>0.04</v>
      </c>
      <c r="F12" s="22">
        <v>0.06</v>
      </c>
      <c r="G12" s="22"/>
      <c r="K12" s="6"/>
      <c r="L12" s="6"/>
      <c r="M12" s="6"/>
      <c r="N12" s="5"/>
    </row>
    <row r="13" spans="1:36" ht="14.45" customHeight="1" x14ac:dyDescent="0.25">
      <c r="B13" s="12" t="s">
        <v>134</v>
      </c>
      <c r="C13" s="22">
        <v>0</v>
      </c>
      <c r="D13" s="22">
        <v>0.04</v>
      </c>
      <c r="E13" s="22">
        <v>0.03</v>
      </c>
      <c r="F13" s="22">
        <v>0.11</v>
      </c>
      <c r="G13" s="22"/>
      <c r="N13" s="5"/>
    </row>
    <row r="14" spans="1:36" ht="15" x14ac:dyDescent="0.25">
      <c r="B14" s="12" t="s">
        <v>138</v>
      </c>
      <c r="C14" s="22">
        <v>0</v>
      </c>
      <c r="D14" s="22">
        <v>0.04</v>
      </c>
      <c r="E14" s="22">
        <v>0.04</v>
      </c>
      <c r="F14" s="22">
        <v>0.11</v>
      </c>
      <c r="G14" s="22"/>
    </row>
    <row r="15" spans="1:36" ht="15" x14ac:dyDescent="0.25">
      <c r="B15" s="12" t="s">
        <v>139</v>
      </c>
      <c r="C15" s="22">
        <v>0</v>
      </c>
      <c r="D15" s="22">
        <v>0.02</v>
      </c>
      <c r="E15" s="22">
        <v>0.01</v>
      </c>
      <c r="F15" s="22">
        <v>0.16</v>
      </c>
      <c r="G15" s="22"/>
    </row>
    <row r="16" spans="1:36" ht="15" x14ac:dyDescent="0.25">
      <c r="B16" s="12" t="s">
        <v>133</v>
      </c>
      <c r="C16" s="22">
        <v>0.01</v>
      </c>
      <c r="D16" s="22">
        <v>0.06</v>
      </c>
      <c r="E16" s="22">
        <v>0.04</v>
      </c>
      <c r="F16" s="22">
        <v>0.16</v>
      </c>
      <c r="G16" s="22"/>
    </row>
    <row r="17" spans="2:7" ht="15" x14ac:dyDescent="0.25">
      <c r="B17" s="12" t="s">
        <v>136</v>
      </c>
      <c r="C17" s="22">
        <v>0.01</v>
      </c>
      <c r="D17" s="22">
        <v>0.08</v>
      </c>
      <c r="E17" s="22">
        <v>0.05</v>
      </c>
      <c r="F17" s="22">
        <v>0.16</v>
      </c>
      <c r="G17" s="22"/>
    </row>
    <row r="18" spans="2:7" ht="15" x14ac:dyDescent="0.25">
      <c r="B18" s="12" t="s">
        <v>130</v>
      </c>
      <c r="C18" s="22">
        <v>0.01</v>
      </c>
      <c r="D18" s="22">
        <v>0.03</v>
      </c>
      <c r="E18" s="22">
        <v>0.05</v>
      </c>
      <c r="F18" s="22">
        <v>0.23</v>
      </c>
      <c r="G18" s="22"/>
    </row>
    <row r="19" spans="2:7" ht="15" x14ac:dyDescent="0.25">
      <c r="B19" s="12" t="s">
        <v>135</v>
      </c>
      <c r="C19" s="22">
        <v>0.01</v>
      </c>
      <c r="D19" s="22">
        <v>0.05</v>
      </c>
      <c r="E19" s="22">
        <v>0.05</v>
      </c>
      <c r="F19" s="22">
        <v>0.22</v>
      </c>
      <c r="G19" s="22"/>
    </row>
    <row r="20" spans="2:7" ht="15" x14ac:dyDescent="0.25">
      <c r="B20" s="12" t="s">
        <v>132</v>
      </c>
      <c r="C20" s="22">
        <v>0.01</v>
      </c>
      <c r="D20" s="22">
        <v>7.0000000000000007E-2</v>
      </c>
      <c r="E20" s="22">
        <v>7.0000000000000007E-2</v>
      </c>
      <c r="F20" s="22">
        <v>0.21</v>
      </c>
      <c r="G20" s="22"/>
    </row>
    <row r="21" spans="2:7" ht="15" x14ac:dyDescent="0.25">
      <c r="B21" s="12" t="s">
        <v>471</v>
      </c>
      <c r="C21" s="22">
        <v>0.01</v>
      </c>
      <c r="D21" s="22">
        <v>7.0000000000000007E-2</v>
      </c>
      <c r="E21" s="22">
        <v>7.0000000000000007E-2</v>
      </c>
      <c r="F21" s="22">
        <v>0.21</v>
      </c>
      <c r="G21" s="22"/>
    </row>
    <row r="22" spans="2:7" ht="15" x14ac:dyDescent="0.25">
      <c r="B22" s="12" t="s">
        <v>472</v>
      </c>
      <c r="C22" s="22">
        <v>0.04</v>
      </c>
      <c r="D22" s="22">
        <v>0.11</v>
      </c>
      <c r="E22" s="22">
        <v>0.13</v>
      </c>
      <c r="F22" s="22">
        <v>0.4</v>
      </c>
      <c r="G22" s="22"/>
    </row>
    <row r="23" spans="2:7" ht="15" x14ac:dyDescent="0.25">
      <c r="B23" s="12" t="s">
        <v>473</v>
      </c>
      <c r="C23" s="22">
        <v>0.03</v>
      </c>
      <c r="D23" s="22">
        <v>0.13</v>
      </c>
      <c r="E23" s="22">
        <v>0.11</v>
      </c>
      <c r="F23" s="22">
        <v>0</v>
      </c>
      <c r="G23" s="22"/>
    </row>
    <row r="24" spans="2:7" ht="15" x14ac:dyDescent="0.25">
      <c r="B24" s="15" t="s">
        <v>474</v>
      </c>
      <c r="C24" s="28">
        <v>7.0000000000000007E-2</v>
      </c>
      <c r="D24" s="28">
        <v>0.23</v>
      </c>
      <c r="E24" s="28">
        <v>0.38</v>
      </c>
      <c r="F24" s="28">
        <v>0</v>
      </c>
      <c r="G24" s="22"/>
    </row>
    <row r="25" spans="2:7" ht="27" customHeight="1" x14ac:dyDescent="0.2">
      <c r="B25" s="46" t="s">
        <v>476</v>
      </c>
      <c r="C25" s="46"/>
      <c r="D25" s="46"/>
      <c r="E25" s="46"/>
      <c r="F25" s="46"/>
    </row>
    <row r="26" spans="2:7" x14ac:dyDescent="0.2">
      <c r="B26" s="16" t="s">
        <v>475</v>
      </c>
    </row>
  </sheetData>
  <mergeCells count="2">
    <mergeCell ref="A1:A2"/>
    <mergeCell ref="B25:F25"/>
  </mergeCells>
  <hyperlinks>
    <hyperlink ref="A1:A2" location="Forside!A1" display="Tilbage til  forsiden" xr:uid="{87987363-0DAA-40A0-B6EB-B0DE552118D2}"/>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E135-1519-493D-B66C-A9AFCD695313}">
  <dimension ref="A1:AJ14"/>
  <sheetViews>
    <sheetView zoomScaleNormal="100" workbookViewId="0">
      <selection sqref="A1:A2"/>
    </sheetView>
  </sheetViews>
  <sheetFormatPr defaultColWidth="9.140625" defaultRowHeight="14.25" x14ac:dyDescent="0.2"/>
  <cols>
    <col min="1" max="1" width="11.7109375" style="4" customWidth="1"/>
    <col min="2" max="2" width="58.5703125" style="4" customWidth="1"/>
    <col min="3" max="3" width="14.42578125" style="4" bestFit="1" customWidth="1"/>
    <col min="4" max="4" width="15.5703125" style="4" bestFit="1" customWidth="1"/>
    <col min="5" max="5" width="23.140625" style="4" bestFit="1" customWidth="1"/>
    <col min="6"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14</v>
      </c>
    </row>
    <row r="2" spans="1:36" s="40" customFormat="1" ht="18.75" customHeight="1" x14ac:dyDescent="0.2">
      <c r="A2" s="45"/>
      <c r="B2" s="43" t="s">
        <v>15</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480</v>
      </c>
      <c r="C5" s="14" t="s">
        <v>477</v>
      </c>
      <c r="D5" s="14" t="s">
        <v>478</v>
      </c>
      <c r="E5" s="14" t="s">
        <v>479</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136</v>
      </c>
      <c r="C6" s="7">
        <v>37.5</v>
      </c>
      <c r="D6" s="7">
        <v>58.3</v>
      </c>
      <c r="E6" s="7">
        <v>74.5</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429</v>
      </c>
      <c r="C7" s="7">
        <v>17</v>
      </c>
      <c r="D7" s="7">
        <v>30.4</v>
      </c>
      <c r="E7" s="7">
        <v>55</v>
      </c>
      <c r="K7" s="7"/>
      <c r="L7" s="7"/>
      <c r="M7" s="7"/>
      <c r="N7" s="7"/>
    </row>
    <row r="8" spans="1:36" ht="15" x14ac:dyDescent="0.25">
      <c r="B8" s="12" t="s">
        <v>516</v>
      </c>
      <c r="C8" s="7">
        <v>37.5</v>
      </c>
      <c r="D8" s="7">
        <v>58.3</v>
      </c>
      <c r="E8" s="7">
        <v>79.400000000000006</v>
      </c>
      <c r="K8" s="7"/>
      <c r="L8" s="7"/>
      <c r="M8" s="7"/>
      <c r="N8" s="7"/>
    </row>
    <row r="9" spans="1:36" ht="15" x14ac:dyDescent="0.25">
      <c r="B9" s="12" t="s">
        <v>517</v>
      </c>
      <c r="C9" s="4">
        <v>4.0999999999999996</v>
      </c>
      <c r="D9" s="4">
        <v>7.8</v>
      </c>
      <c r="E9" s="4">
        <v>20.8</v>
      </c>
      <c r="K9" s="7"/>
      <c r="L9" s="7"/>
      <c r="M9" s="7"/>
      <c r="N9" s="7"/>
    </row>
    <row r="10" spans="1:36" ht="39.75" customHeight="1" x14ac:dyDescent="0.2">
      <c r="B10" s="46" t="s">
        <v>518</v>
      </c>
      <c r="C10" s="46"/>
      <c r="D10" s="46"/>
      <c r="E10" s="46"/>
      <c r="K10" s="7"/>
      <c r="L10" s="7"/>
      <c r="M10" s="7"/>
      <c r="N10" s="7"/>
    </row>
    <row r="11" spans="1:36" x14ac:dyDescent="0.2">
      <c r="B11" s="16" t="s">
        <v>433</v>
      </c>
      <c r="K11" s="7"/>
      <c r="L11" s="7"/>
      <c r="M11" s="7"/>
      <c r="N11" s="7"/>
    </row>
    <row r="12" spans="1:36" x14ac:dyDescent="0.2">
      <c r="K12" s="7"/>
      <c r="L12" s="7"/>
      <c r="M12" s="7"/>
      <c r="N12" s="7"/>
    </row>
    <row r="13" spans="1:36" ht="13.9" customHeight="1" x14ac:dyDescent="0.2">
      <c r="K13" s="6"/>
      <c r="L13" s="6"/>
      <c r="M13" s="6"/>
      <c r="N13" s="5"/>
    </row>
    <row r="14" spans="1:36" ht="14.45" customHeight="1" x14ac:dyDescent="0.2">
      <c r="N14" s="5"/>
    </row>
  </sheetData>
  <mergeCells count="2">
    <mergeCell ref="A1:A2"/>
    <mergeCell ref="B10:E10"/>
  </mergeCells>
  <hyperlinks>
    <hyperlink ref="A1:A2" location="Forside!A1" display="Tilbage til  forsiden" xr:uid="{5E7F2881-FBB0-4A85-8407-73C431918BB4}"/>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31D2B-CF37-4EA8-B45A-6E5847FCA797}">
  <dimension ref="A1:AJ13"/>
  <sheetViews>
    <sheetView zoomScaleNormal="100" workbookViewId="0">
      <selection sqref="A1:A2"/>
    </sheetView>
  </sheetViews>
  <sheetFormatPr defaultColWidth="9.140625" defaultRowHeight="14.25" x14ac:dyDescent="0.2"/>
  <cols>
    <col min="1" max="1" width="11.7109375" style="4" customWidth="1"/>
    <col min="2" max="2" width="54.85546875" style="4" customWidth="1"/>
    <col min="3" max="4" width="14.42578125" style="4" bestFit="1" customWidth="1"/>
    <col min="5" max="5" width="16.7109375" style="4" bestFit="1" customWidth="1"/>
    <col min="6" max="6" width="24.7109375" style="4" bestFit="1" customWidth="1"/>
    <col min="7"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12</v>
      </c>
    </row>
    <row r="2" spans="1:36" s="40" customFormat="1" ht="18.75" customHeight="1" x14ac:dyDescent="0.2">
      <c r="A2" s="45"/>
      <c r="B2" s="43" t="s">
        <v>13</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480</v>
      </c>
      <c r="C5" s="14" t="s">
        <v>477</v>
      </c>
      <c r="D5" s="14" t="s">
        <v>481</v>
      </c>
      <c r="E5" s="14" t="s">
        <v>482</v>
      </c>
      <c r="F5" s="14" t="s">
        <v>483</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148</v>
      </c>
      <c r="C6" s="4">
        <v>21</v>
      </c>
      <c r="D6" s="4">
        <v>35</v>
      </c>
      <c r="E6" s="4">
        <v>50</v>
      </c>
      <c r="F6" s="4">
        <v>71</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422</v>
      </c>
      <c r="C7" s="4">
        <v>34</v>
      </c>
      <c r="D7" s="4">
        <v>59</v>
      </c>
      <c r="E7" s="4">
        <v>62</v>
      </c>
      <c r="F7" s="4">
        <v>68</v>
      </c>
      <c r="K7" s="7"/>
      <c r="L7" s="7"/>
      <c r="M7" s="7"/>
      <c r="N7" s="7"/>
    </row>
    <row r="8" spans="1:36" ht="15" x14ac:dyDescent="0.25">
      <c r="B8" s="12" t="s">
        <v>185</v>
      </c>
      <c r="C8" s="4">
        <v>31</v>
      </c>
      <c r="D8" s="4">
        <v>54</v>
      </c>
      <c r="E8" s="4">
        <v>56</v>
      </c>
      <c r="F8" s="4">
        <v>75</v>
      </c>
      <c r="K8" s="7"/>
      <c r="L8" s="7"/>
      <c r="M8" s="7"/>
      <c r="N8" s="7"/>
    </row>
    <row r="9" spans="1:36" ht="15" x14ac:dyDescent="0.25">
      <c r="B9" s="12" t="s">
        <v>209</v>
      </c>
      <c r="C9" s="4">
        <v>47</v>
      </c>
      <c r="D9" s="4">
        <v>62</v>
      </c>
      <c r="E9" s="4">
        <v>64</v>
      </c>
      <c r="F9" s="4">
        <v>79</v>
      </c>
      <c r="K9" s="7"/>
      <c r="L9" s="7"/>
      <c r="M9" s="7"/>
      <c r="N9" s="7"/>
    </row>
    <row r="10" spans="1:36" ht="15" x14ac:dyDescent="0.25">
      <c r="B10" s="15" t="s">
        <v>423</v>
      </c>
      <c r="C10" s="13">
        <v>79</v>
      </c>
      <c r="D10" s="13">
        <v>70</v>
      </c>
      <c r="E10" s="13">
        <v>89</v>
      </c>
      <c r="F10" s="13">
        <v>91</v>
      </c>
      <c r="K10" s="7"/>
      <c r="L10" s="7"/>
      <c r="M10" s="7"/>
      <c r="N10" s="7"/>
    </row>
    <row r="11" spans="1:36" ht="26.25" customHeight="1" x14ac:dyDescent="0.2">
      <c r="B11" s="46" t="s">
        <v>484</v>
      </c>
      <c r="C11" s="46"/>
      <c r="D11" s="46"/>
      <c r="E11" s="46"/>
      <c r="F11" s="46"/>
      <c r="K11" s="7"/>
      <c r="L11" s="7"/>
      <c r="M11" s="7"/>
      <c r="N11" s="7"/>
    </row>
    <row r="12" spans="1:36" ht="13.9" customHeight="1" x14ac:dyDescent="0.2">
      <c r="B12" s="16" t="s">
        <v>126</v>
      </c>
      <c r="K12" s="6"/>
      <c r="L12" s="6"/>
      <c r="M12" s="6"/>
      <c r="N12" s="5"/>
    </row>
    <row r="13" spans="1:36" ht="14.45" customHeight="1" x14ac:dyDescent="0.2">
      <c r="N13" s="5"/>
    </row>
  </sheetData>
  <mergeCells count="2">
    <mergeCell ref="A1:A2"/>
    <mergeCell ref="B11:F11"/>
  </mergeCells>
  <hyperlinks>
    <hyperlink ref="A1:A2" location="Forside!A1" display="Tilbage til  forsiden" xr:uid="{296986F4-1D86-4DEB-B69B-B5477B8E603C}"/>
  </hyperlink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546BD-2BE2-4C05-9CA0-90A5176500C2}">
  <dimension ref="A1:AJ13"/>
  <sheetViews>
    <sheetView zoomScaleNormal="100" workbookViewId="0">
      <selection sqref="A1:A2"/>
    </sheetView>
  </sheetViews>
  <sheetFormatPr defaultColWidth="9.140625" defaultRowHeight="14.25" x14ac:dyDescent="0.2"/>
  <cols>
    <col min="1" max="1" width="11.7109375" style="4" customWidth="1"/>
    <col min="2" max="2" width="51.7109375" style="4" customWidth="1"/>
    <col min="3" max="4" width="10.8554687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10</v>
      </c>
    </row>
    <row r="2" spans="1:36" s="40" customFormat="1" ht="18.75" customHeight="1" x14ac:dyDescent="0.2">
      <c r="A2" s="45"/>
      <c r="B2" s="43" t="s">
        <v>11</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488</v>
      </c>
      <c r="C5" s="14" t="s">
        <v>174</v>
      </c>
      <c r="D5" s="14" t="s">
        <v>175</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485</v>
      </c>
      <c r="C6" s="4">
        <v>1.2</v>
      </c>
      <c r="D6" s="4">
        <v>1.6</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486</v>
      </c>
      <c r="C7" s="4">
        <v>0.6</v>
      </c>
      <c r="D7" s="4">
        <v>1.3</v>
      </c>
      <c r="K7" s="7"/>
      <c r="L7" s="7"/>
      <c r="M7" s="7"/>
      <c r="N7" s="7"/>
    </row>
    <row r="8" spans="1:36" ht="15" x14ac:dyDescent="0.25">
      <c r="B8" s="15" t="s">
        <v>487</v>
      </c>
      <c r="C8" s="13">
        <v>0.9</v>
      </c>
      <c r="D8" s="13">
        <v>1.3</v>
      </c>
      <c r="K8" s="7"/>
      <c r="L8" s="7"/>
      <c r="M8" s="7"/>
      <c r="N8" s="7"/>
    </row>
    <row r="9" spans="1:36" ht="91.5" customHeight="1" x14ac:dyDescent="0.2">
      <c r="B9" s="46" t="s">
        <v>528</v>
      </c>
      <c r="C9" s="46"/>
      <c r="D9" s="46"/>
      <c r="K9" s="7"/>
      <c r="L9" s="7"/>
      <c r="M9" s="7"/>
      <c r="N9" s="7"/>
    </row>
    <row r="10" spans="1:36" x14ac:dyDescent="0.2">
      <c r="B10" s="16" t="s">
        <v>126</v>
      </c>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2">
    <mergeCell ref="A1:A2"/>
    <mergeCell ref="B9:D9"/>
  </mergeCells>
  <hyperlinks>
    <hyperlink ref="A1:A2" location="Forside!A1" display="Tilbage til  forsiden" xr:uid="{7E2B1EEE-DC9D-40A1-A534-B777BE9C8E9D}"/>
  </hyperlink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AF938-E875-41EC-B784-39108E293D46}">
  <dimension ref="A1:AJ15"/>
  <sheetViews>
    <sheetView zoomScaleNormal="100" workbookViewId="0">
      <selection sqref="A1:A2"/>
    </sheetView>
  </sheetViews>
  <sheetFormatPr defaultColWidth="9.140625" defaultRowHeight="14.25" x14ac:dyDescent="0.2"/>
  <cols>
    <col min="1" max="1" width="11.7109375" style="4" customWidth="1"/>
    <col min="2" max="2" width="57.140625" style="4" customWidth="1"/>
    <col min="3" max="3" width="38.140625" style="4" bestFit="1" customWidth="1"/>
    <col min="4" max="4" width="21.8554687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8</v>
      </c>
    </row>
    <row r="2" spans="1:36" s="40" customFormat="1" ht="18.75" customHeight="1" x14ac:dyDescent="0.2">
      <c r="A2" s="45"/>
      <c r="B2" s="43" t="s">
        <v>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493</v>
      </c>
      <c r="C5" s="14" t="s">
        <v>519</v>
      </c>
      <c r="D5" s="14" t="s">
        <v>489</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185</v>
      </c>
      <c r="C6" s="7">
        <v>-16.5</v>
      </c>
      <c r="D6" s="7">
        <v>6</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189</v>
      </c>
      <c r="C7" s="7">
        <v>-2.4</v>
      </c>
      <c r="D7" s="7">
        <v>-2.6</v>
      </c>
      <c r="K7" s="7"/>
      <c r="L7" s="7"/>
      <c r="M7" s="7"/>
      <c r="N7" s="7"/>
    </row>
    <row r="8" spans="1:36" ht="15" x14ac:dyDescent="0.25">
      <c r="B8" s="12" t="s">
        <v>188</v>
      </c>
      <c r="C8" s="7">
        <v>-1.5</v>
      </c>
      <c r="D8" s="7">
        <v>2.4</v>
      </c>
      <c r="K8" s="7"/>
      <c r="L8" s="7"/>
      <c r="M8" s="7"/>
      <c r="N8" s="7"/>
    </row>
    <row r="9" spans="1:36" ht="15" x14ac:dyDescent="0.25">
      <c r="B9" s="12" t="s">
        <v>490</v>
      </c>
      <c r="C9" s="7">
        <v>0.7</v>
      </c>
      <c r="D9" s="7">
        <v>1.4</v>
      </c>
      <c r="K9" s="7"/>
      <c r="L9" s="7"/>
      <c r="M9" s="7"/>
      <c r="N9" s="7"/>
    </row>
    <row r="10" spans="1:36" ht="15" x14ac:dyDescent="0.25">
      <c r="B10" s="12" t="s">
        <v>200</v>
      </c>
      <c r="C10" s="7">
        <v>1.6</v>
      </c>
      <c r="D10" s="7">
        <v>-0.1</v>
      </c>
      <c r="K10" s="7"/>
      <c r="L10" s="7"/>
      <c r="M10" s="7"/>
      <c r="N10" s="7"/>
    </row>
    <row r="11" spans="1:36" ht="15" x14ac:dyDescent="0.25">
      <c r="B11" s="12" t="s">
        <v>491</v>
      </c>
      <c r="C11" s="7">
        <v>1.9</v>
      </c>
      <c r="D11" s="7">
        <v>3.3</v>
      </c>
      <c r="K11" s="7"/>
      <c r="L11" s="7"/>
      <c r="M11" s="7"/>
      <c r="N11" s="7"/>
    </row>
    <row r="12" spans="1:36" ht="13.9" customHeight="1" x14ac:dyDescent="0.25">
      <c r="B12" s="12" t="s">
        <v>492</v>
      </c>
      <c r="C12" s="7">
        <v>5.4</v>
      </c>
      <c r="D12" s="7">
        <v>-2.2000000000000002</v>
      </c>
      <c r="K12" s="6"/>
      <c r="L12" s="6"/>
      <c r="M12" s="6"/>
      <c r="N12" s="5"/>
    </row>
    <row r="13" spans="1:36" ht="14.45" customHeight="1" x14ac:dyDescent="0.25">
      <c r="B13" s="15" t="s">
        <v>148</v>
      </c>
      <c r="C13" s="17">
        <v>10.9</v>
      </c>
      <c r="D13" s="17">
        <v>-2.8</v>
      </c>
      <c r="N13" s="5"/>
    </row>
    <row r="14" spans="1:36" ht="28.5" customHeight="1" x14ac:dyDescent="0.2">
      <c r="B14" s="46" t="s">
        <v>535</v>
      </c>
      <c r="C14" s="46"/>
      <c r="D14" s="46"/>
    </row>
    <row r="15" spans="1:36" x14ac:dyDescent="0.2">
      <c r="B15" s="16" t="s">
        <v>126</v>
      </c>
    </row>
  </sheetData>
  <mergeCells count="2">
    <mergeCell ref="A1:A2"/>
    <mergeCell ref="B14:D14"/>
  </mergeCells>
  <hyperlinks>
    <hyperlink ref="A1:A2" location="Forside!A1" display="Tilbage til  forsiden" xr:uid="{17D06690-7832-4B34-8B0D-21BD7C391331}"/>
  </hyperlink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7DEEF-FD53-4B97-951A-A8C500E4C71B}">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14.85546875" style="4" bestFit="1" customWidth="1"/>
    <col min="4" max="4" width="22.710937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6</v>
      </c>
    </row>
    <row r="2" spans="1:36" s="40" customFormat="1" ht="18.75" customHeight="1" x14ac:dyDescent="0.2">
      <c r="A2" s="45"/>
      <c r="B2" s="43" t="s">
        <v>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4" t="s">
        <v>495</v>
      </c>
      <c r="C5" s="14" t="s">
        <v>496</v>
      </c>
      <c r="D5" s="14" t="s">
        <v>498</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494</v>
      </c>
      <c r="C6" s="29">
        <v>3.3000000000000002E-2</v>
      </c>
      <c r="D6" s="29">
        <v>4.7E-2</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477</v>
      </c>
      <c r="C7" s="29">
        <v>0.02</v>
      </c>
      <c r="D7" s="29">
        <v>1.7000000000000001E-2</v>
      </c>
      <c r="K7" s="7"/>
      <c r="L7" s="7"/>
      <c r="M7" s="7"/>
      <c r="N7" s="7"/>
    </row>
    <row r="8" spans="1:36" ht="15" x14ac:dyDescent="0.25">
      <c r="B8" s="12" t="s">
        <v>478</v>
      </c>
      <c r="C8" s="29">
        <v>8.9999999999999993E-3</v>
      </c>
      <c r="D8" s="29">
        <v>1.2E-2</v>
      </c>
      <c r="K8" s="7"/>
      <c r="L8" s="7"/>
      <c r="M8" s="7"/>
      <c r="N8" s="7"/>
    </row>
    <row r="9" spans="1:36" ht="15" x14ac:dyDescent="0.25">
      <c r="B9" s="15" t="s">
        <v>483</v>
      </c>
      <c r="C9" s="30">
        <v>1E-3</v>
      </c>
      <c r="D9" s="30">
        <v>3.0000000000000001E-3</v>
      </c>
      <c r="K9" s="7"/>
      <c r="L9" s="7"/>
      <c r="M9" s="7"/>
      <c r="N9" s="7"/>
    </row>
    <row r="10" spans="1:36" ht="90" customHeight="1" x14ac:dyDescent="0.2">
      <c r="B10" s="46" t="s">
        <v>520</v>
      </c>
      <c r="C10" s="46"/>
      <c r="D10" s="46"/>
      <c r="K10" s="7"/>
      <c r="L10" s="7"/>
      <c r="M10" s="7"/>
      <c r="N10" s="7"/>
    </row>
    <row r="11" spans="1:36" ht="26.25" customHeight="1" x14ac:dyDescent="0.2">
      <c r="B11" s="49" t="s">
        <v>497</v>
      </c>
      <c r="C11" s="49"/>
      <c r="D11" s="49"/>
      <c r="K11" s="7"/>
      <c r="L11" s="7"/>
      <c r="M11" s="7"/>
      <c r="N11" s="7"/>
    </row>
    <row r="12" spans="1:36" ht="13.9" customHeight="1" x14ac:dyDescent="0.2">
      <c r="K12" s="6"/>
      <c r="L12" s="6"/>
      <c r="M12" s="6"/>
      <c r="N12" s="5"/>
    </row>
    <row r="13" spans="1:36" ht="14.45" customHeight="1" x14ac:dyDescent="0.2">
      <c r="N13" s="5"/>
    </row>
  </sheetData>
  <mergeCells count="3">
    <mergeCell ref="A1:A2"/>
    <mergeCell ref="B10:D10"/>
    <mergeCell ref="B11:D11"/>
  </mergeCells>
  <hyperlinks>
    <hyperlink ref="A1:A2" location="Forside!A1" display="Tilbage til  forsiden" xr:uid="{7ECBBEC0-9069-4B45-9B82-C1361AFF1E57}"/>
  </hyperlink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1692E-4740-48BE-9CFC-1C1DCD2C3110}">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22" style="4" bestFit="1" customWidth="1"/>
    <col min="4" max="4" width="22.5703125" style="4" bestFit="1" customWidth="1"/>
    <col min="5" max="17" width="10.140625" style="4" bestFit="1" customWidth="1"/>
    <col min="18" max="18" width="10.140625" style="4" customWidth="1"/>
    <col min="19" max="28" width="10.140625" style="4" bestFit="1" customWidth="1"/>
    <col min="29" max="16384" width="9.140625" style="4"/>
  </cols>
  <sheetData>
    <row r="1" spans="1:36" s="36" customFormat="1" ht="24" customHeight="1" x14ac:dyDescent="0.2">
      <c r="A1" s="44" t="s">
        <v>1</v>
      </c>
      <c r="B1" s="42" t="s">
        <v>4</v>
      </c>
    </row>
    <row r="2" spans="1:36" s="40" customFormat="1" ht="18.75" customHeight="1" x14ac:dyDescent="0.2">
      <c r="A2" s="45"/>
      <c r="B2" s="43" t="s">
        <v>5</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31" t="s">
        <v>495</v>
      </c>
      <c r="C5" s="31" t="s">
        <v>498</v>
      </c>
      <c r="D5" s="31" t="s">
        <v>499</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494</v>
      </c>
      <c r="C6" s="29">
        <v>0.115</v>
      </c>
      <c r="D6" s="29">
        <v>3.3000000000000002E-2</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477</v>
      </c>
      <c r="C7" s="29">
        <v>6.4000000000000001E-2</v>
      </c>
      <c r="D7" s="29">
        <v>0.02</v>
      </c>
      <c r="K7" s="7"/>
      <c r="L7" s="7"/>
      <c r="M7" s="7"/>
      <c r="N7" s="7"/>
    </row>
    <row r="8" spans="1:36" ht="15" x14ac:dyDescent="0.25">
      <c r="B8" s="12" t="s">
        <v>478</v>
      </c>
      <c r="C8" s="29">
        <v>3.5999999999999997E-2</v>
      </c>
      <c r="D8" s="29">
        <v>7.0000000000000001E-3</v>
      </c>
      <c r="K8" s="7"/>
      <c r="L8" s="7"/>
      <c r="M8" s="7"/>
      <c r="N8" s="7"/>
    </row>
    <row r="9" spans="1:36" ht="15" x14ac:dyDescent="0.25">
      <c r="B9" s="15" t="s">
        <v>483</v>
      </c>
      <c r="C9" s="30">
        <v>1.6E-2</v>
      </c>
      <c r="D9" s="30">
        <v>1E-3</v>
      </c>
      <c r="K9" s="7"/>
      <c r="L9" s="7"/>
      <c r="M9" s="7"/>
      <c r="N9" s="7"/>
    </row>
    <row r="10" spans="1:36" ht="66.75" customHeight="1" x14ac:dyDescent="0.2">
      <c r="B10" s="46" t="s">
        <v>521</v>
      </c>
      <c r="C10" s="46"/>
      <c r="D10" s="46"/>
      <c r="K10" s="7"/>
      <c r="L10" s="7"/>
      <c r="M10" s="7"/>
      <c r="N10" s="7"/>
    </row>
    <row r="11" spans="1:36" ht="26.25" customHeight="1" x14ac:dyDescent="0.2">
      <c r="B11" s="49" t="s">
        <v>497</v>
      </c>
      <c r="C11" s="49"/>
      <c r="D11" s="49"/>
      <c r="K11" s="7"/>
      <c r="L11" s="7"/>
      <c r="M11" s="7"/>
      <c r="N11" s="7"/>
    </row>
    <row r="12" spans="1:36" ht="13.9" customHeight="1" x14ac:dyDescent="0.2">
      <c r="K12" s="6"/>
      <c r="L12" s="6"/>
      <c r="M12" s="6"/>
      <c r="N12" s="5"/>
    </row>
    <row r="13" spans="1:36" ht="14.45" customHeight="1" x14ac:dyDescent="0.2">
      <c r="N13" s="5"/>
    </row>
  </sheetData>
  <mergeCells count="3">
    <mergeCell ref="A1:A2"/>
    <mergeCell ref="B10:D10"/>
    <mergeCell ref="B11:D11"/>
  </mergeCells>
  <hyperlinks>
    <hyperlink ref="A1:A2" location="Forside!A1" display="Tilbage til  forsiden" xr:uid="{B516DF1D-F45C-4620-8086-0BC496F4AB18}"/>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4419a3d-8a0a-449d-b3e4-a6c2496322d3">
      <Terms xmlns="http://schemas.microsoft.com/office/infopath/2007/PartnerControls"/>
    </lcf76f155ced4ddcb4097134ff3c332f>
    <TaxCatchAll xmlns="63a164fc-4b41-46d0-88ed-46d68bf95d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6AEA7BE5E0F2C438FD69A7C659DD0D9" ma:contentTypeVersion="16" ma:contentTypeDescription="Opret et nyt dokument." ma:contentTypeScope="" ma:versionID="610ad72a8149577d58f20b8eedbe0baf">
  <xsd:schema xmlns:xsd="http://www.w3.org/2001/XMLSchema" xmlns:xs="http://www.w3.org/2001/XMLSchema" xmlns:p="http://schemas.microsoft.com/office/2006/metadata/properties" xmlns:ns2="f4419a3d-8a0a-449d-b3e4-a6c2496322d3" xmlns:ns3="63a164fc-4b41-46d0-88ed-46d68bf95d24" targetNamespace="http://schemas.microsoft.com/office/2006/metadata/properties" ma:root="true" ma:fieldsID="11713a4f6b8b3bc447c9594932049ccc" ns2:_="" ns3:_="">
    <xsd:import namespace="f4419a3d-8a0a-449d-b3e4-a6c2496322d3"/>
    <xsd:import namespace="63a164fc-4b41-46d0-88ed-46d68bf95d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419a3d-8a0a-449d-b3e4-a6c2496322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77cd6466-0c3f-4dec-b109-a6ea28fc2e6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a164fc-4b41-46d0-88ed-46d68bf95d2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47b080bc-a602-4af9-9be6-25494fdc455d}" ma:internalName="TaxCatchAll" ma:showField="CatchAllData" ma:web="63a164fc-4b41-46d0-88ed-46d68bf95d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CBFCCD-F695-4E94-8121-C8E420A794D0}">
  <ds:schemaRefs>
    <ds:schemaRef ds:uri="http://schemas.microsoft.com/office/2006/metadata/properties"/>
    <ds:schemaRef ds:uri="http://schemas.microsoft.com/office/infopath/2007/PartnerControls"/>
    <ds:schemaRef ds:uri="f4419a3d-8a0a-449d-b3e4-a6c2496322d3"/>
    <ds:schemaRef ds:uri="63a164fc-4b41-46d0-88ed-46d68bf95d24"/>
  </ds:schemaRefs>
</ds:datastoreItem>
</file>

<file path=customXml/itemProps2.xml><?xml version="1.0" encoding="utf-8"?>
<ds:datastoreItem xmlns:ds="http://schemas.openxmlformats.org/officeDocument/2006/customXml" ds:itemID="{1E413406-A429-4BFE-B039-2C4A3B5B1B0D}">
  <ds:schemaRefs>
    <ds:schemaRef ds:uri="http://schemas.microsoft.com/sharepoint/v3/contenttype/forms"/>
  </ds:schemaRefs>
</ds:datastoreItem>
</file>

<file path=customXml/itemProps3.xml><?xml version="1.0" encoding="utf-8"?>
<ds:datastoreItem xmlns:ds="http://schemas.openxmlformats.org/officeDocument/2006/customXml" ds:itemID="{233AB24C-AD3A-4A80-BA67-DAC0E9158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419a3d-8a0a-449d-b3e4-a6c2496322d3"/>
    <ds:schemaRef ds:uri="63a164fc-4b41-46d0-88ed-46d68bf95d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e93f0ed-ff36-46d4-9ce6-e0d902050cf5}" enabled="0" method="" siteId="{2e93f0ed-ff36-46d4-9ce6-e0d902050cf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39</vt:i4>
      </vt:variant>
    </vt:vector>
  </HeadingPairs>
  <TitlesOfParts>
    <vt:vector size="39" baseType="lpstr">
      <vt:lpstr>Forside</vt:lpstr>
      <vt:lpstr>Figur 3.1</vt:lpstr>
      <vt:lpstr>Figur 3.2</vt:lpstr>
      <vt:lpstr>Figur 3.3</vt:lpstr>
      <vt:lpstr>Figur 3.4</vt:lpstr>
      <vt:lpstr>Figur 3.5</vt:lpstr>
      <vt:lpstr>Figur 3.6</vt:lpstr>
      <vt:lpstr>Figur 3.7</vt:lpstr>
      <vt:lpstr>Figur 3.8</vt:lpstr>
      <vt:lpstr>Figur 3.9</vt:lpstr>
      <vt:lpstr>Figur 3.10</vt:lpstr>
      <vt:lpstr>Figur 3.11</vt:lpstr>
      <vt:lpstr>Figur 3.12</vt:lpstr>
      <vt:lpstr>Figur 3.13</vt:lpstr>
      <vt:lpstr>Figur 3.14</vt:lpstr>
      <vt:lpstr>Figur 3.15</vt:lpstr>
      <vt:lpstr>Figur 3.16</vt:lpstr>
      <vt:lpstr>Figur 3.17</vt:lpstr>
      <vt:lpstr>Figur 3.18</vt:lpstr>
      <vt:lpstr>Figur 3.19</vt:lpstr>
      <vt:lpstr>Figur 3.20</vt:lpstr>
      <vt:lpstr>Figur 3.21</vt:lpstr>
      <vt:lpstr>Figur 3.22</vt:lpstr>
      <vt:lpstr>Figur 3.23</vt:lpstr>
      <vt:lpstr>Figur 3.24</vt:lpstr>
      <vt:lpstr>Figur 3.25</vt:lpstr>
      <vt:lpstr>Figur 3.26</vt:lpstr>
      <vt:lpstr>Figur 3.27</vt:lpstr>
      <vt:lpstr>Figur 3.28</vt:lpstr>
      <vt:lpstr>Figur 3.29</vt:lpstr>
      <vt:lpstr>Figur 3.30</vt:lpstr>
      <vt:lpstr>Figur 3.31</vt:lpstr>
      <vt:lpstr>Figur 3.32</vt:lpstr>
      <vt:lpstr>Figur 3.33</vt:lpstr>
      <vt:lpstr>Figur 3.34</vt:lpstr>
      <vt:lpstr>Boks 3.3, figur a</vt:lpstr>
      <vt:lpstr>Boks 3.3, figur b</vt:lpstr>
      <vt:lpstr>Boks 3.5, figur a</vt:lpstr>
      <vt:lpstr>Boks 3.5, figur b</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Rasmus Ebdrup Lund</dc:creator>
  <cp:lastModifiedBy>Clara Julie Høybye Jakobsen</cp:lastModifiedBy>
  <cp:lastPrinted>2019-12-09T15:08:04Z</cp:lastPrinted>
  <dcterms:created xsi:type="dcterms:W3CDTF">2018-12-10T21:47:57Z</dcterms:created>
  <dcterms:modified xsi:type="dcterms:W3CDTF">2026-08-28T08:20:40Z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0x010100B6AEA7BE5E0F2C438FD69A7C659DD0D9</vt:lpwstr>
  </property>
  <property fmtid="{D5CDD505-2E9C-101B-9397-08002B2CF9AE}" pid="3" name="MediaServiceImageTags">
    <vt:lpwstr/>
  </property>
</Properties>
</file>