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\\ccta.dk\dfssystem\HomeFolders\w5\W25295\"/>
    </mc:Choice>
  </mc:AlternateContent>
  <xr:revisionPtr revIDLastSave="0" documentId="8_{5D5182DB-648E-4F2D-91A8-671A4A56F5E6}" xr6:coauthVersionLast="41" xr6:coauthVersionMax="41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tamdata" sheetId="3" r:id="rId1"/>
    <sheet name="Indtægtslister_2019" sheetId="4" r:id="rId2"/>
    <sheet name="Indtægtslister_2018" sheetId="5" r:id="rId3"/>
    <sheet name="Indtægtslister_2017" sheetId="2" r:id="rId4"/>
  </sheets>
  <definedNames>
    <definedName name="_xlnm.Print_Area" localSheetId="3">Indtægtslister_2017!$B$2:$P$190</definedName>
    <definedName name="_xlnm.Print_Area" localSheetId="1">Indtægtslister_2019!$B$2:$P$190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9" i="5" l="1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</calcChain>
</file>

<file path=xl/sharedStrings.xml><?xml version="1.0" encoding="utf-8"?>
<sst xmlns="http://schemas.openxmlformats.org/spreadsheetml/2006/main" count="939" uniqueCount="312">
  <si>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</si>
  <si>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</si>
  <si>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</si>
  <si>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</si>
  <si>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</si>
  <si>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</si>
  <si>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</si>
  <si>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</si>
  <si>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</si>
  <si>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</si>
  <si>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</si>
  <si>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</si>
  <si>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</si>
  <si>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</si>
  <si>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</si>
  <si>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</si>
  <si>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</si>
  <si>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</si>
  <si>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</si>
  <si>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</si>
  <si>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</si>
  <si>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</si>
  <si>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</si>
  <si>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</si>
  <si>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</si>
  <si>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</si>
  <si>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</si>
  <si>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</si>
  <si>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</si>
  <si>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</si>
  <si>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</si>
  <si>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</si>
  <si>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</si>
  <si>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</si>
  <si>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</si>
  <si>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</si>
  <si>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</si>
  <si>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</si>
  <si>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</si>
  <si>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</si>
  <si>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</si>
  <si>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</si>
  <si>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</si>
  <si>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</si>
  <si>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</si>
  <si>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</si>
  <si>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</si>
  <si>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</si>
  <si>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</si>
  <si>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</si>
  <si>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</si>
  <si>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</si>
  <si>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</si>
  <si>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</si>
  <si>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</si>
  <si>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</si>
  <si>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</si>
  <si>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</si>
  <si>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</si>
  <si>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</si>
  <si>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</si>
  <si>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</si>
  <si>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</si>
  <si>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</si>
  <si>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</si>
  <si>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</si>
  <si>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</si>
  <si>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</si>
  <si>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</si>
  <si>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</si>
  <si>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</si>
  <si>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</si>
  <si>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</si>
  <si>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</si>
  <si>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</si>
  <si>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</si>
  <si>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</si>
  <si>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</si>
  <si>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</si>
  <si>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</si>
  <si>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</si>
  <si>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</si>
  <si>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</si>
  <si>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</si>
  <si>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</si>
  <si>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</si>
  <si>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</si>
  <si>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</si>
  <si>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</si>
  <si>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</si>
  <si>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</si>
  <si>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</si>
  <si>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</si>
  <si>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</si>
  <si>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</si>
  <si>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</si>
  <si>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</si>
  <si>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</si>
  <si>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</si>
  <si>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</si>
  <si>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</si>
  <si>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</si>
  <si>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</si>
  <si>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</si>
  <si>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</si>
  <si>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</si>
  <si>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</si>
  <si>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</si>
  <si>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</si>
  <si>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</si>
  <si>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</si>
  <si>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</si>
  <si>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</si>
  <si>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</si>
  <si>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</si>
  <si>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</si>
  <si>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</si>
  <si>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</si>
  <si>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</si>
  <si>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</si>
  <si>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</si>
  <si>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</si>
  <si>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</si>
  <si>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</si>
  <si>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</si>
  <si>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</si>
  <si>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</si>
  <si>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</si>
  <si>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</si>
  <si>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</si>
  <si>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</si>
  <si>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</si>
  <si>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</si>
  <si>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</si>
  <si>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</si>
  <si>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</si>
  <si>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</si>
  <si>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</si>
  <si>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</si>
  <si>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</si>
  <si>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</si>
  <si>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</si>
  <si>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</si>
  <si>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</si>
  <si>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</si>
  <si>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</si>
  <si>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</si>
  <si>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</si>
  <si>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</si>
  <si>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</si>
  <si>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</si>
  <si>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</si>
  <si>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</si>
  <si>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</si>
  <si>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</si>
  <si>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</si>
  <si>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</si>
  <si>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</si>
  <si>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</si>
  <si>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</si>
  <si>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</si>
  <si>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</si>
  <si>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</si>
  <si>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</si>
  <si>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</si>
  <si>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</si>
  <si>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</si>
  <si>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</si>
  <si>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</si>
  <si>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</si>
  <si>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</si>
  <si>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</si>
  <si>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</si>
  <si>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</si>
  <si>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</si>
  <si>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</si>
  <si>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</si>
  <si>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</si>
  <si>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</si>
  <si>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</si>
  <si>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</si>
  <si>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</si>
  <si>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</si>
  <si>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</si>
  <si>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</si>
  <si>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</si>
  <si>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</si>
  <si>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</si>
  <si>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</si>
  <si>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</si>
  <si>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</si>
  <si>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</si>
  <si>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</si>
  <si>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</si>
  <si>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</si>
  <si>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</si>
  <si>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</si>
  <si>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</si>
  <si>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</si>
  <si>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</si>
  <si>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</si>
  <si>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</si>
  <si>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</si>
  <si>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</si>
  <si>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</si>
  <si>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</si>
  <si>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</si>
  <si>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</si>
  <si>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</si>
  <si>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</si>
  <si>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</si>
  <si>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</si>
  <si>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</si>
  <si>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</si>
  <si>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</si>
  <si>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</si>
  <si>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</si>
  <si>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</si>
  <si>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</si>
  <si>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</si>
  <si>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</si>
  <si>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</si>
  <si>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</si>
  <si>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</si>
  <si>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</si>
  <si>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</si>
  <si>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</si>
  <si>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</si>
  <si>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</si>
  <si>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</si>
  <si>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</si>
  <si>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</si>
  <si>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</si>
  <si>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</si>
  <si>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</si>
  <si>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</si>
  <si>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</si>
  <si>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</si>
  <si>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</si>
  <si>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</si>
  <si>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</si>
  <si>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</si>
  <si>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</si>
  <si>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</si>
  <si>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</si>
  <si>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</si>
  <si>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</si>
  <si>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</si>
  <si>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</si>
  <si>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</si>
  <si>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</si>
  <si>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</si>
  <si>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</si>
  <si>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</si>
  <si>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</si>
  <si>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</si>
  <si>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</si>
  <si>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</si>
  <si>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</si>
  <si>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</si>
  <si>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</si>
  <si>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</si>
  <si>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</si>
  <si>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</si>
  <si>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</si>
  <si>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</si>
  <si>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</si>
  <si>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</si>
  <si>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</si>
  <si>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</si>
  <si>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</si>
  <si>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</si>
  <si>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</si>
  <si>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</si>
  <si>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</si>
  <si>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</si>
  <si>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</si>
  <si>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</si>
  <si>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</si>
  <si>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</si>
  <si>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</si>
  <si>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</si>
  <si>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</si>
  <si>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</si>
  <si>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</si>
  <si>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Feb 2019</t>
  </si>
  <si>
    <t>Apr 2019</t>
  </si>
  <si>
    <t>Maj 2019</t>
  </si>
  <si>
    <t>Jun 2019</t>
  </si>
  <si>
    <t>Jul 2019</t>
  </si>
  <si>
    <t>Aug 2019</t>
  </si>
  <si>
    <t>Okt. 2019</t>
  </si>
  <si>
    <t>Nov 2019</t>
  </si>
  <si>
    <t>Indtægtslister 2019</t>
  </si>
  <si>
    <t>Jan. 2019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</si>
  <si>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</si>
  <si>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</si>
  <si>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</si>
  <si>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</si>
  <si>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</si>
  <si>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</si>
  <si>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</si>
  <si>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</si>
  <si>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</si>
  <si>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</si>
  <si>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</si>
  <si>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</si>
  <si>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</si>
  <si>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Indtaegstliste2019.xlsx</t>
  </si>
  <si>
    <t>Dec. 2019</t>
  </si>
  <si>
    <t>Mar. 2019</t>
  </si>
  <si>
    <t>Sep.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</si>
</sst>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.##0"/>
    <numFmt numFmtId="166" formatCode="d\.\ mmmm\ yyyy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237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0" fontId="1" fillId="0" borderId="18" xfId="0" applyFont="1" applyBorder="1" applyAlignment="1"/>
    <xf numFmtId="3" fontId="1" fillId="0" borderId="21" xfId="0" quotePrefix="1" applyNumberFormat="1" applyFont="1" applyBorder="1" applyAlignment="1"/>
    <xf numFmtId="3" fontId="1" fillId="0" borderId="21" xfId="0" quotePrefix="1" applyNumberFormat="1" applyFont="1" applyFill="1" applyBorder="1" applyAlignment="1"/>
    <xf numFmtId="0" fontId="1" fillId="0" borderId="22" xfId="0" applyFont="1" applyBorder="1" applyAlignment="1"/>
    <xf numFmtId="3" fontId="1" fillId="0" borderId="23" xfId="0" quotePrefix="1" applyNumberFormat="1" applyFont="1" applyBorder="1" applyAlignment="1"/>
    <xf numFmtId="0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0" fillId="0" borderId="13" xfId="0" applyNumberFormat="1" applyFont="1" applyBorder="1" applyAlignment="1"/>
    <xf numFmtId="165" fontId="0" fillId="0" borderId="0" xfId="0" applyNumberFormat="1" applyFill="1" applyBorder="1"/>
    <xf numFmtId="165" fontId="0" fillId="0" borderId="0" xfId="0" applyNumberFormat="1" applyFill="1"/>
    <xf numFmtId="165" fontId="0" fillId="0" borderId="26" xfId="0" applyNumberFormat="1" applyFill="1" applyBorder="1"/>
    <xf numFmtId="165" fontId="0" fillId="0" borderId="27" xfId="0" applyNumberFormat="1" applyFill="1" applyBorder="1"/>
    <xf numFmtId="3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4" fillId="0" borderId="30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Font="1" applyBorder="1" applyAlignment="1"/>
    <xf numFmtId="0" fontId="0" fillId="0" borderId="26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1" xfId="0" applyNumberFormat="1" applyFont="1" applyBorder="1" applyAlignment="1"/>
    <xf numFmtId="3" fontId="1" fillId="0" borderId="31" xfId="0" applyNumberFormat="1" applyFont="1" applyFill="1" applyBorder="1" applyAlignment="1"/>
    <xf numFmtId="3" fontId="0" fillId="0" borderId="7" xfId="0" applyNumberFormat="1" applyBorder="1" applyAlignment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3" fontId="1" fillId="0" borderId="23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4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" fillId="2" borderId="0" xfId="0" applyFont="1" applyFill="1" applyBorder="1" applyAlignment="1"/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1" fillId="2" borderId="3" xfId="0" applyFont="1" applyFill="1" applyBorder="1" applyAlignment="1"/>
    <xf numFmtId="3" fontId="1" fillId="2" borderId="3" xfId="0" quotePrefix="1" applyNumberFormat="1" applyFont="1" applyFill="1" applyBorder="1" applyAlignment="1"/>
    <xf numFmtId="0" fontId="4" fillId="2" borderId="0" xfId="0" applyFont="1" applyFill="1" applyAlignment="1"/>
    <xf numFmtId="3" fontId="1" fillId="2" borderId="4" xfId="0" quotePrefix="1" applyNumberFormat="1" applyFont="1" applyFill="1" applyBorder="1" applyAlignment="1"/>
    <xf numFmtId="0" fontId="1" fillId="2" borderId="5" xfId="0" applyFont="1" applyFill="1" applyBorder="1" applyAlignment="1"/>
    <xf numFmtId="3" fontId="4" fillId="2" borderId="6" xfId="0" quotePrefix="1" applyNumberFormat="1" applyFont="1" applyFill="1" applyBorder="1" applyAlignment="1"/>
    <xf numFmtId="0" fontId="5" fillId="2" borderId="0" xfId="0" applyFont="1" applyFill="1" applyAlignment="1"/>
    <xf numFmtId="3" fontId="4" fillId="2" borderId="7" xfId="0" quotePrefix="1" applyNumberFormat="1" applyFont="1" applyFill="1" applyBorder="1" applyAlignment="1"/>
    <xf numFmtId="3" fontId="1" fillId="2" borderId="7" xfId="0" quotePrefix="1" applyNumberFormat="1" applyFont="1" applyFill="1" applyBorder="1" applyAlignment="1"/>
    <xf numFmtId="0" fontId="1" fillId="2" borderId="18" xfId="0" applyFont="1" applyFill="1" applyBorder="1" applyAlignment="1"/>
    <xf numFmtId="3" fontId="1" fillId="2" borderId="21" xfId="0" quotePrefix="1" applyNumberFormat="1" applyFont="1" applyFill="1" applyBorder="1" applyAlignment="1"/>
    <xf numFmtId="0" fontId="1" fillId="2" borderId="22" xfId="0" applyFont="1" applyFill="1" applyBorder="1" applyAlignment="1"/>
    <xf numFmtId="3" fontId="1" fillId="2" borderId="23" xfId="0" quotePrefix="1" applyNumberFormat="1" applyFont="1" applyFill="1" applyBorder="1" applyAlignment="1"/>
    <xf numFmtId="3" fontId="4" fillId="2" borderId="7" xfId="0" applyNumberFormat="1" applyFont="1" applyFill="1" applyBorder="1" applyAlignment="1"/>
    <xf numFmtId="3" fontId="1" fillId="2" borderId="6" xfId="0" quotePrefix="1" applyNumberFormat="1" applyFont="1" applyFill="1" applyBorder="1" applyAlignment="1"/>
    <xf numFmtId="0" fontId="0" fillId="2" borderId="0" xfId="0" applyFont="1" applyFill="1" applyAlignment="1"/>
    <xf numFmtId="0" fontId="4" fillId="2" borderId="8" xfId="0" quotePrefix="1" applyFont="1" applyFill="1" applyBorder="1" applyAlignment="1"/>
    <xf numFmtId="0" fontId="4" fillId="2" borderId="8" xfId="0" applyFont="1" applyFill="1" applyBorder="1" applyAlignment="1"/>
    <xf numFmtId="3" fontId="4" fillId="2" borderId="9" xfId="0" quotePrefix="1" applyNumberFormat="1" applyFont="1" applyFill="1" applyBorder="1" applyAlignment="1"/>
    <xf numFmtId="3" fontId="1" fillId="2" borderId="0" xfId="0" quotePrefix="1" applyNumberFormat="1" applyFont="1" applyFill="1" applyAlignment="1"/>
    <xf numFmtId="0" fontId="6" fillId="2" borderId="0" xfId="0" applyFont="1" applyFill="1" applyAlignment="1"/>
    <xf numFmtId="0" fontId="3" fillId="2" borderId="0" xfId="0" applyFont="1" applyFill="1" applyAlignment="1"/>
    <xf numFmtId="3" fontId="1" fillId="2" borderId="0" xfId="0" applyNumberFormat="1" applyFont="1" applyFill="1" applyAlignment="1"/>
    <xf numFmtId="0" fontId="4" fillId="2" borderId="3" xfId="0" applyFont="1" applyFill="1" applyBorder="1" applyAlignment="1"/>
    <xf numFmtId="3" fontId="4" fillId="2" borderId="11" xfId="0" applyNumberFormat="1" applyFont="1" applyFill="1" applyBorder="1" applyAlignment="1"/>
    <xf numFmtId="0" fontId="1" fillId="2" borderId="10" xfId="0" applyFont="1" applyFill="1" applyBorder="1" applyAlignment="1"/>
    <xf numFmtId="3" fontId="1" fillId="2" borderId="12" xfId="0" applyNumberFormat="1" applyFont="1" applyFill="1" applyBorder="1" applyAlignment="1"/>
    <xf numFmtId="3" fontId="1" fillId="2" borderId="7" xfId="0" applyNumberFormat="1" applyFont="1" applyFill="1" applyBorder="1" applyAlignment="1"/>
    <xf numFmtId="0" fontId="1" fillId="2" borderId="0" xfId="0" quotePrefix="1" applyFont="1" applyFill="1" applyAlignment="1"/>
    <xf numFmtId="0" fontId="5" fillId="2" borderId="0" xfId="0" applyFont="1" applyFill="1" applyBorder="1" applyAlignment="1"/>
    <xf numFmtId="0" fontId="1" fillId="2" borderId="0" xfId="0" applyFont="1" applyFill="1"/>
    <xf numFmtId="0" fontId="1" fillId="2" borderId="13" xfId="0" applyFont="1" applyFill="1" applyBorder="1" applyAlignment="1"/>
    <xf numFmtId="0" fontId="1" fillId="2" borderId="8" xfId="0" applyFont="1" applyFill="1" applyBorder="1" applyAlignment="1"/>
    <xf numFmtId="3" fontId="4" fillId="2" borderId="9" xfId="0" applyNumberFormat="1" applyFont="1" applyFill="1" applyBorder="1" applyAlignment="1"/>
    <xf numFmtId="3" fontId="1" fillId="2" borderId="0" xfId="0" applyNumberFormat="1" applyFont="1" applyFill="1" applyBorder="1" applyAlignment="1"/>
    <xf numFmtId="0" fontId="4" fillId="2" borderId="1" xfId="0" applyFont="1" applyFill="1" applyBorder="1" applyAlignment="1"/>
    <xf numFmtId="3" fontId="4" fillId="2" borderId="15" xfId="0" applyNumberFormat="1" applyFont="1" applyFill="1" applyBorder="1" applyAlignment="1"/>
    <xf numFmtId="0" fontId="0" fillId="2" borderId="13" xfId="0" applyFont="1" applyFill="1" applyBorder="1" applyAlignment="1"/>
    <xf numFmtId="3" fontId="1" fillId="2" borderId="14" xfId="0" applyNumberFormat="1" applyFont="1" applyFill="1" applyBorder="1" applyAlignment="1"/>
    <xf numFmtId="0" fontId="4" fillId="2" borderId="0" xfId="0" applyFont="1" applyFill="1" applyBorder="1" applyAlignment="1"/>
    <xf numFmtId="0" fontId="0" fillId="2" borderId="0" xfId="0" applyFont="1" applyFill="1" applyBorder="1" applyAlignment="1"/>
    <xf numFmtId="0" fontId="4" fillId="2" borderId="13" xfId="0" applyFont="1" applyFill="1" applyBorder="1" applyAlignment="1"/>
    <xf numFmtId="3" fontId="0" fillId="2" borderId="14" xfId="0" applyNumberFormat="1" applyFont="1" applyFill="1" applyBorder="1" applyAlignment="1"/>
    <xf numFmtId="0" fontId="4" fillId="2" borderId="2" xfId="0" applyFont="1" applyFill="1" applyBorder="1" applyAlignment="1"/>
    <xf numFmtId="3" fontId="1" fillId="2" borderId="9" xfId="0" applyNumberFormat="1" applyFont="1" applyFill="1" applyBorder="1" applyAlignment="1"/>
    <xf numFmtId="0" fontId="1" fillId="2" borderId="7" xfId="0" applyFont="1" applyFill="1" applyBorder="1" applyAlignment="1"/>
    <xf numFmtId="3" fontId="1" fillId="2" borderId="6" xfId="0" applyNumberFormat="1" applyFont="1" applyFill="1" applyBorder="1" applyAlignment="1"/>
    <xf numFmtId="0" fontId="0" fillId="2" borderId="13" xfId="0" applyFill="1" applyBorder="1" applyAlignment="1">
      <alignment wrapText="1"/>
    </xf>
    <xf numFmtId="0" fontId="4" fillId="2" borderId="3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16" xfId="0" applyNumberFormat="1" applyFont="1" applyFill="1" applyBorder="1" applyAlignment="1"/>
    <xf numFmtId="3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13" xfId="0" applyNumberFormat="1" applyFont="1" applyFill="1" applyBorder="1" applyAlignment="1"/>
    <xf numFmtId="0" fontId="1" fillId="2" borderId="24" xfId="0" applyNumberFormat="1" applyFont="1" applyFill="1" applyBorder="1" applyAlignment="1"/>
    <xf numFmtId="3" fontId="1" fillId="2" borderId="25" xfId="0" applyNumberFormat="1" applyFont="1" applyFill="1" applyBorder="1" applyAlignment="1"/>
    <xf numFmtId="0" fontId="1" fillId="2" borderId="8" xfId="0" applyNumberFormat="1" applyFont="1" applyFill="1" applyBorder="1" applyAlignment="1"/>
    <xf numFmtId="0" fontId="0" fillId="2" borderId="13" xfId="0" applyNumberFormat="1" applyFont="1" applyFill="1" applyBorder="1" applyAlignment="1"/>
    <xf numFmtId="165" fontId="0" fillId="2" borderId="0" xfId="0" applyNumberForma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5" xfId="0" applyNumberFormat="1" applyFont="1" applyFill="1" applyBorder="1" applyAlignment="1"/>
    <xf numFmtId="3" fontId="1" fillId="2" borderId="31" xfId="0" applyNumberFormat="1" applyFont="1" applyFill="1" applyBorder="1" applyAlignment="1"/>
    <xf numFmtId="0" fontId="1" fillId="2" borderId="29" xfId="0" applyNumberFormat="1" applyFont="1" applyFill="1" applyBorder="1" applyAlignment="1"/>
    <xf numFmtId="3" fontId="1" fillId="2" borderId="20" xfId="0" applyNumberFormat="1" applyFont="1" applyFill="1" applyBorder="1" applyAlignment="1"/>
    <xf numFmtId="3" fontId="0" fillId="2" borderId="7" xfId="0" applyNumberFormat="1" applyFill="1" applyBorder="1" applyAlignment="1"/>
    <xf numFmtId="0" fontId="4" fillId="2" borderId="30" xfId="0" applyNumberFormat="1" applyFont="1" applyFill="1" applyBorder="1" applyAlignment="1"/>
    <xf numFmtId="3" fontId="4" fillId="2" borderId="17" xfId="0" applyNumberFormat="1" applyFont="1" applyFill="1" applyBorder="1" applyAlignment="1"/>
    <xf numFmtId="0" fontId="0" fillId="2" borderId="0" xfId="0" applyNumberFormat="1" applyFont="1" applyFill="1" applyBorder="1" applyAlignment="1"/>
    <xf numFmtId="3" fontId="0" fillId="2" borderId="7" xfId="0" applyNumberFormat="1" applyFont="1" applyFill="1" applyBorder="1" applyAlignment="1"/>
    <xf numFmtId="0" fontId="0" fillId="2" borderId="26" xfId="0" applyFont="1" applyFill="1" applyBorder="1" applyAlignment="1"/>
    <xf numFmtId="0" fontId="0" fillId="2" borderId="26" xfId="0" applyNumberFormat="1" applyFont="1" applyFill="1" applyBorder="1" applyAlignment="1"/>
    <xf numFmtId="3" fontId="0" fillId="2" borderId="34" xfId="0" applyNumberFormat="1" applyFont="1" applyFill="1" applyBorder="1" applyAlignment="1"/>
    <xf numFmtId="0" fontId="4" fillId="2" borderId="1" xfId="0" applyNumberFormat="1" applyFont="1" applyFill="1" applyBorder="1" applyAlignment="1"/>
    <xf numFmtId="0" fontId="1" fillId="0" borderId="0" xfId="0" applyFont="1" applyFill="1" applyAlignment="1"/>
    <xf numFmtId="0" fontId="1" fillId="0" borderId="1" xfId="0" applyFont="1" applyFill="1" applyBorder="1" applyAlignment="1"/>
    <xf numFmtId="17" fontId="0" fillId="0" borderId="14" xfId="0" applyNumberFormat="1" applyFont="1" applyFill="1" applyBorder="1" applyAlignment="1">
      <alignment horizontal="center"/>
    </xf>
    <xf numFmtId="3" fontId="1" fillId="0" borderId="3" xfId="0" quotePrefix="1" applyNumberFormat="1" applyFont="1" applyFill="1" applyBorder="1" applyAlignment="1"/>
    <xf numFmtId="3" fontId="1" fillId="0" borderId="4" xfId="0" quotePrefix="1" applyNumberFormat="1" applyFont="1" applyFill="1" applyBorder="1" applyAlignment="1"/>
    <xf numFmtId="3" fontId="4" fillId="0" borderId="6" xfId="0" quotePrefix="1" applyNumberFormat="1" applyFont="1" applyFill="1" applyBorder="1" applyAlignment="1"/>
    <xf numFmtId="3" fontId="4" fillId="0" borderId="7" xfId="0" applyNumberFormat="1" applyFont="1" applyFill="1" applyBorder="1" applyAlignment="1"/>
    <xf numFmtId="3" fontId="1" fillId="0" borderId="0" xfId="0" quotePrefix="1" applyNumberFormat="1" applyFont="1" applyFill="1" applyAlignment="1"/>
    <xf numFmtId="0" fontId="4" fillId="0" borderId="19" xfId="0" applyFont="1" applyFill="1" applyBorder="1" applyAlignment="1">
      <alignment horizontal="center"/>
    </xf>
    <xf numFmtId="3" fontId="1" fillId="0" borderId="0" xfId="0" quotePrefix="1" applyNumberFormat="1" applyFont="1" applyFill="1" applyBorder="1" applyAlignment="1"/>
    <xf numFmtId="3" fontId="0" fillId="0" borderId="12" xfId="0" applyNumberFormat="1" applyFont="1" applyFill="1" applyBorder="1" applyAlignment="1"/>
    <xf numFmtId="3" fontId="1" fillId="0" borderId="2" xfId="0" quotePrefix="1" applyNumberFormat="1" applyFont="1" applyFill="1" applyBorder="1" applyAlignment="1"/>
    <xf numFmtId="3" fontId="4" fillId="0" borderId="0" xfId="0" quotePrefix="1" applyNumberFormat="1" applyFont="1" applyFill="1" applyBorder="1" applyAlignment="1"/>
    <xf numFmtId="3" fontId="4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0" fontId="0" fillId="0" borderId="13" xfId="0" applyFill="1" applyBorder="1" applyAlignment="1">
      <alignment wrapText="1"/>
    </xf>
    <xf numFmtId="3" fontId="1" fillId="0" borderId="25" xfId="0" applyNumberFormat="1" applyFont="1" applyFill="1" applyBorder="1" applyAlignment="1"/>
    <xf numFmtId="3" fontId="0" fillId="0" borderId="7" xfId="0" applyNumberFormat="1" applyFill="1" applyBorder="1" applyAlignment="1"/>
    <xf numFmtId="3" fontId="1" fillId="0" borderId="2" xfId="0" applyNumberFormat="1" applyFont="1" applyFill="1" applyBorder="1" applyAlignment="1"/>
    <xf numFmtId="0" fontId="1" fillId="0" borderId="0" xfId="0" applyFont="1" applyFill="1" applyBorder="1" applyAlignment="1"/>
    <xf numFmtId="0" fontId="8" fillId="0" borderId="0" xfId="0" applyFont="1" applyFill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B20" sqref="B20"/>
    </sheetView>
  </sheetViews>
  <sheetFormatPr defaultColWidth="9.33203125" defaultRowHeight="12.75" x14ac:dyDescent="0.2"/>
  <cols>
    <col min="1" max="1" width="2.6640625" style="122" customWidth="1"/>
    <col min="2" max="2" width="30.83203125" style="122" customWidth="1"/>
    <col min="3" max="3" width="111" style="122" customWidth="1"/>
    <col min="4" max="4" width="17" style="122" customWidth="1"/>
    <col min="5" max="8" width="15.83203125" style="122" customWidth="1"/>
    <col min="9" max="254" width="9.83203125" style="122" customWidth="1"/>
    <col min="255" max="16384" width="9.33203125" style="122"/>
  </cols>
  <sheetData>
    <row r="1" spans="1:7" ht="15" customHeight="1" x14ac:dyDescent="0.2">
      <c r="A1" s="121"/>
      <c r="B1" s="121"/>
      <c r="C1" s="121"/>
      <c r="D1" s="121"/>
      <c r="E1" s="121"/>
      <c r="F1" s="121"/>
      <c r="G1" s="121"/>
    </row>
    <row r="2" spans="1:7" ht="15" customHeight="1" x14ac:dyDescent="0.2">
      <c r="A2" s="121"/>
      <c r="B2" s="121"/>
      <c r="C2" s="123"/>
      <c r="D2" s="123">
        <f ca="1">NOW()</f>
        <v>44050.570533101854</v>
      </c>
      <c r="E2" s="121"/>
      <c r="F2" s="121"/>
      <c r="G2" s="121"/>
    </row>
    <row r="3" spans="1:7" ht="15" customHeight="1" thickBot="1" x14ac:dyDescent="0.25">
      <c r="A3" s="121"/>
      <c r="B3" s="108" t="s">
        <v>255</v>
      </c>
      <c r="C3" s="124"/>
      <c r="D3" s="124"/>
      <c r="E3" s="121"/>
      <c r="F3" s="121"/>
      <c r="G3" s="121"/>
    </row>
    <row r="4" spans="1:7" ht="15" customHeight="1" thickTop="1" x14ac:dyDescent="0.2">
      <c r="A4" s="121"/>
      <c r="B4" s="121"/>
      <c r="C4" s="121"/>
      <c r="D4" s="121"/>
      <c r="E4" s="121"/>
      <c r="F4" s="121"/>
      <c r="G4" s="121"/>
    </row>
    <row r="5" spans="1:7" ht="15" customHeight="1" x14ac:dyDescent="0.2">
      <c r="A5" s="121"/>
      <c r="B5" s="109" t="s">
        <v>256</v>
      </c>
      <c r="C5" s="110" t="s">
        <v>308</v>
      </c>
      <c r="D5" s="121"/>
      <c r="E5" s="121"/>
      <c r="F5" s="121"/>
      <c r="G5" s="121"/>
    </row>
    <row r="6" spans="1:7" ht="15" customHeight="1" x14ac:dyDescent="0.2">
      <c r="A6" s="121"/>
      <c r="B6" s="109"/>
      <c r="C6" s="110"/>
      <c r="D6" s="121"/>
      <c r="E6" s="121"/>
      <c r="F6" s="121"/>
      <c r="G6" s="121"/>
    </row>
    <row r="7" spans="1:7" ht="30" customHeight="1" x14ac:dyDescent="0.2">
      <c r="A7" s="121"/>
      <c r="B7" s="109" t="s">
        <v>257</v>
      </c>
      <c r="C7" s="111" t="s">
        <v>264</v>
      </c>
      <c r="D7" s="121"/>
      <c r="E7" s="121"/>
      <c r="F7" s="121"/>
      <c r="G7" s="121"/>
    </row>
    <row r="8" spans="1:7" ht="15" customHeight="1" x14ac:dyDescent="0.2">
      <c r="A8" s="121"/>
      <c r="B8" s="109"/>
      <c r="C8" s="110"/>
      <c r="D8" s="121"/>
      <c r="E8" s="121"/>
      <c r="F8" s="121"/>
      <c r="G8" s="121"/>
    </row>
    <row r="9" spans="1:7" ht="15" customHeight="1" x14ac:dyDescent="0.2">
      <c r="A9" s="121"/>
      <c r="B9" s="109" t="s">
        <v>258</v>
      </c>
      <c r="C9" s="111" t="s">
        <v>263</v>
      </c>
      <c r="D9" s="121"/>
      <c r="E9" s="121"/>
      <c r="F9" s="121"/>
      <c r="G9" s="121"/>
    </row>
    <row r="10" spans="1:7" ht="15" customHeight="1" x14ac:dyDescent="0.2">
      <c r="A10" s="121"/>
      <c r="B10" s="109"/>
      <c r="C10" s="110"/>
      <c r="D10" s="121"/>
      <c r="E10" s="121"/>
      <c r="F10" s="121"/>
      <c r="G10" s="121"/>
    </row>
    <row r="11" spans="1:7" ht="30" customHeight="1" x14ac:dyDescent="0.2">
      <c r="A11" s="121"/>
      <c r="B11" s="109" t="s">
        <v>259</v>
      </c>
      <c r="C11" s="111" t="s">
        <v>265</v>
      </c>
      <c r="D11" s="121"/>
      <c r="E11" s="121"/>
      <c r="F11" s="121"/>
      <c r="G11" s="121"/>
    </row>
    <row r="12" spans="1:7" ht="15" customHeight="1" x14ac:dyDescent="0.2">
      <c r="A12" s="121"/>
      <c r="B12" s="109"/>
      <c r="C12" s="110"/>
      <c r="D12" s="121"/>
      <c r="E12" s="121"/>
      <c r="F12" s="121"/>
      <c r="G12" s="121"/>
    </row>
    <row r="13" spans="1:7" ht="15" customHeight="1" x14ac:dyDescent="0.2">
      <c r="A13" s="121"/>
      <c r="B13" s="109" t="s">
        <v>260</v>
      </c>
      <c r="C13" s="110" t="s">
        <v>262</v>
      </c>
      <c r="D13" s="121"/>
      <c r="E13" s="121"/>
      <c r="F13" s="121"/>
      <c r="G13" s="121"/>
    </row>
    <row r="14" spans="1:7" ht="15" customHeight="1" x14ac:dyDescent="0.2">
      <c r="A14" s="121"/>
      <c r="B14" s="109"/>
      <c r="C14" s="110"/>
      <c r="D14" s="121"/>
      <c r="E14" s="121"/>
      <c r="F14" s="121"/>
      <c r="G14" s="121"/>
    </row>
    <row r="15" spans="1:7" ht="15" customHeight="1" x14ac:dyDescent="0.2">
      <c r="A15" s="121"/>
      <c r="B15" s="109" t="s">
        <v>261</v>
      </c>
      <c r="C15" s="112">
        <f ca="1">D2</f>
        <v>44050.570533101854</v>
      </c>
      <c r="D15" s="121"/>
      <c r="E15" s="121"/>
      <c r="F15" s="121"/>
      <c r="G15" s="121"/>
    </row>
    <row r="16" spans="1:7" ht="15" customHeight="1" x14ac:dyDescent="0.2">
      <c r="A16" s="121"/>
      <c r="B16" s="109"/>
      <c r="C16" s="121"/>
      <c r="D16" s="121"/>
      <c r="E16" s="121"/>
      <c r="F16" s="121"/>
      <c r="G16" s="121"/>
    </row>
    <row r="17" spans="1:7" ht="15" customHeight="1" x14ac:dyDescent="0.2">
      <c r="A17" s="121"/>
      <c r="B17" s="109"/>
      <c r="C17" s="121"/>
      <c r="D17" s="121"/>
      <c r="E17" s="121"/>
      <c r="F17" s="121"/>
      <c r="G17" s="121"/>
    </row>
    <row r="18" spans="1:7" ht="15" customHeight="1" thickBot="1" x14ac:dyDescent="0.25">
      <c r="A18" s="121"/>
      <c r="B18" s="108" t="s">
        <v>266</v>
      </c>
      <c r="C18" s="108" t="s">
        <v>267</v>
      </c>
      <c r="D18" s="124"/>
      <c r="E18" s="121"/>
      <c r="F18" s="121"/>
      <c r="G18" s="121"/>
    </row>
    <row r="19" spans="1:7" ht="15" customHeight="1" thickTop="1" x14ac:dyDescent="0.2">
      <c r="A19" s="121"/>
      <c r="B19" s="109"/>
      <c r="C19" s="121"/>
      <c r="D19" s="121"/>
      <c r="E19" s="121"/>
      <c r="F19" s="121"/>
      <c r="G19" s="121"/>
    </row>
    <row r="20" spans="1:7" ht="15" customHeight="1" x14ac:dyDescent="0.2">
      <c r="A20" s="121"/>
      <c r="B20" s="109" t="s">
        <v>283</v>
      </c>
      <c r="C20" s="236" t="s">
        <v>284</v>
      </c>
      <c r="D20" s="121"/>
      <c r="E20" s="121"/>
      <c r="F20" s="121"/>
      <c r="G20" s="121"/>
    </row>
    <row r="21" spans="1:7" ht="15" customHeight="1" x14ac:dyDescent="0.2">
      <c r="A21" s="121"/>
      <c r="B21" s="109"/>
      <c r="C21" s="236"/>
      <c r="D21" s="121"/>
      <c r="E21" s="121"/>
      <c r="F21" s="121"/>
      <c r="G21" s="121"/>
    </row>
    <row r="22" spans="1:7" ht="15" customHeight="1" x14ac:dyDescent="0.2">
      <c r="A22" s="121"/>
      <c r="B22" s="109"/>
      <c r="C22" s="236"/>
      <c r="D22" s="121"/>
      <c r="E22" s="121"/>
      <c r="F22" s="121"/>
      <c r="G22" s="121"/>
    </row>
    <row r="23" spans="1:7" ht="15" customHeight="1" x14ac:dyDescent="0.2">
      <c r="A23" s="121"/>
      <c r="B23" s="109"/>
      <c r="C23" s="236"/>
      <c r="D23" s="121"/>
      <c r="E23" s="121"/>
      <c r="F23" s="121"/>
      <c r="G23" s="121"/>
    </row>
    <row r="24" spans="1:7" ht="15" customHeight="1" x14ac:dyDescent="0.2">
      <c r="A24" s="121"/>
      <c r="B24" s="109"/>
      <c r="C24" s="121"/>
      <c r="D24" s="121"/>
      <c r="E24" s="121"/>
      <c r="F24" s="121"/>
      <c r="G24" s="121"/>
    </row>
    <row r="25" spans="1:7" ht="15" customHeight="1" x14ac:dyDescent="0.2">
      <c r="A25" s="121"/>
      <c r="B25" s="109" t="s">
        <v>281</v>
      </c>
      <c r="C25" s="236" t="s">
        <v>282</v>
      </c>
      <c r="D25" s="121"/>
      <c r="E25" s="121"/>
      <c r="F25" s="121"/>
      <c r="G25" s="121"/>
    </row>
    <row r="26" spans="1:7" ht="15" customHeight="1" x14ac:dyDescent="0.2">
      <c r="A26" s="121"/>
      <c r="B26" s="109"/>
      <c r="C26" s="236"/>
      <c r="D26" s="121"/>
      <c r="E26" s="121"/>
      <c r="F26" s="121"/>
      <c r="G26" s="121"/>
    </row>
    <row r="27" spans="1:7" ht="15" customHeight="1" x14ac:dyDescent="0.2">
      <c r="A27" s="121"/>
      <c r="B27" s="109"/>
      <c r="C27" s="236"/>
      <c r="D27" s="121"/>
      <c r="E27" s="121"/>
      <c r="F27" s="121"/>
      <c r="G27" s="121"/>
    </row>
    <row r="28" spans="1:7" ht="15" customHeight="1" x14ac:dyDescent="0.2">
      <c r="A28" s="121"/>
      <c r="B28" s="109"/>
      <c r="C28" s="236"/>
      <c r="D28" s="121"/>
      <c r="E28" s="121"/>
      <c r="F28" s="121"/>
      <c r="G28" s="121"/>
    </row>
    <row r="29" spans="1:7" ht="15" customHeight="1" x14ac:dyDescent="0.2">
      <c r="A29" s="121"/>
      <c r="B29" s="109"/>
      <c r="C29" s="236"/>
      <c r="D29" s="121"/>
      <c r="E29" s="121"/>
      <c r="F29" s="121"/>
      <c r="G29" s="121"/>
    </row>
    <row r="30" spans="1:7" ht="15" customHeight="1" x14ac:dyDescent="0.2">
      <c r="A30" s="121"/>
      <c r="B30" s="109"/>
      <c r="C30" s="126"/>
      <c r="D30" s="121"/>
      <c r="E30" s="121"/>
      <c r="F30" s="121"/>
      <c r="G30" s="121"/>
    </row>
    <row r="31" spans="1:7" ht="15" customHeight="1" thickBot="1" x14ac:dyDescent="0.25">
      <c r="A31" s="121"/>
      <c r="B31" s="125"/>
      <c r="C31" s="125"/>
      <c r="D31" s="125"/>
      <c r="E31" s="121"/>
      <c r="F31" s="121"/>
      <c r="G31" s="121"/>
    </row>
    <row r="32" spans="1:7" ht="15" customHeight="1" x14ac:dyDescent="0.2">
      <c r="A32" s="121"/>
      <c r="B32" s="121"/>
      <c r="C32" s="121"/>
      <c r="D32" s="121"/>
      <c r="E32" s="121"/>
      <c r="F32" s="121"/>
      <c r="G32" s="121"/>
    </row>
    <row r="33" spans="1:7" ht="15" customHeight="1" x14ac:dyDescent="0.2">
      <c r="A33" s="121"/>
      <c r="B33" s="121"/>
      <c r="C33" s="121"/>
      <c r="D33" s="121"/>
      <c r="E33" s="121"/>
      <c r="F33" s="121"/>
      <c r="G33" s="121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P472"/>
  <sheetViews>
    <sheetView showGridLines="0" zoomScaleNormal="100" workbookViewId="0">
      <pane xSplit="3" ySplit="4" topLeftCell="D143" activePane="bottomRight" state="frozen"/>
      <selection pane="topRight" activeCell="D1" sqref="D1"/>
      <selection pane="bottomLeft" activeCell="A5" sqref="A5"/>
      <selection pane="bottomRight" activeCell="D1" sqref="D1:P1048576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216" customWidth="1"/>
    <col min="17" max="16384" width="9.33203125" style="1"/>
  </cols>
  <sheetData>
    <row r="1" spans="1:16" ht="12" customHeight="1" thickBot="1" x14ac:dyDescent="0.25">
      <c r="A1"/>
      <c r="B1" s="1" t="s">
        <v>182</v>
      </c>
    </row>
    <row r="2" spans="1:16" ht="17.100000000000001" customHeight="1" thickBot="1" x14ac:dyDescent="0.3">
      <c r="B2" s="12" t="s">
        <v>293</v>
      </c>
      <c r="C2" s="13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ht="12" customHeight="1" x14ac:dyDescent="0.2">
      <c r="B3" s="14"/>
      <c r="C3" s="14"/>
      <c r="D3" s="57" t="s">
        <v>294</v>
      </c>
      <c r="E3" s="57" t="s">
        <v>285</v>
      </c>
      <c r="F3" s="57" t="s">
        <v>310</v>
      </c>
      <c r="G3" s="57" t="s">
        <v>286</v>
      </c>
      <c r="H3" s="57" t="s">
        <v>287</v>
      </c>
      <c r="I3" s="57" t="s">
        <v>288</v>
      </c>
      <c r="J3" s="57" t="s">
        <v>289</v>
      </c>
      <c r="K3" s="57" t="s">
        <v>290</v>
      </c>
      <c r="L3" s="57" t="s">
        <v>311</v>
      </c>
      <c r="M3" s="57" t="s">
        <v>291</v>
      </c>
      <c r="N3" s="57" t="s">
        <v>292</v>
      </c>
      <c r="O3" s="57" t="s">
        <v>309</v>
      </c>
      <c r="P3" s="224" t="s">
        <v>175</v>
      </c>
    </row>
    <row r="4" spans="1:16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8" t="s">
        <v>177</v>
      </c>
      <c r="J4" s="58" t="s">
        <v>177</v>
      </c>
      <c r="K4" s="58" t="s">
        <v>177</v>
      </c>
      <c r="L4" s="218" t="s">
        <v>177</v>
      </c>
      <c r="M4" s="58" t="s">
        <v>177</v>
      </c>
      <c r="N4" s="58" t="s">
        <v>177</v>
      </c>
      <c r="O4" s="58" t="s">
        <v>177</v>
      </c>
      <c r="P4" s="58" t="s">
        <v>177</v>
      </c>
    </row>
    <row r="5" spans="1:16" ht="12" customHeight="1" x14ac:dyDescent="0.2">
      <c r="B5" s="15" t="s">
        <v>0</v>
      </c>
      <c r="C5" s="16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6" ht="12" customHeight="1" x14ac:dyDescent="0.2">
      <c r="C6" s="5" t="s">
        <v>1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</row>
    <row r="7" spans="1:16" ht="12" customHeight="1" x14ac:dyDescent="0.2">
      <c r="C7" s="19" t="s">
        <v>2</v>
      </c>
      <c r="D7" s="221">
        <v>-3320255.7425600002</v>
      </c>
      <c r="E7" s="221">
        <v>-188612.11653</v>
      </c>
      <c r="F7" s="221">
        <v>-177999.67601</v>
      </c>
      <c r="G7" s="221">
        <v>-3308622.6351600001</v>
      </c>
      <c r="H7" s="221">
        <v>-187010.50146999999</v>
      </c>
      <c r="I7" s="221">
        <v>-155243.34959999999</v>
      </c>
      <c r="J7" s="221">
        <v>-3339353.7109300001</v>
      </c>
      <c r="K7" s="221">
        <v>-177307.99132</v>
      </c>
      <c r="L7" s="221">
        <v>-186804.29824999999</v>
      </c>
      <c r="M7" s="221">
        <v>-3302968.1228100001</v>
      </c>
      <c r="N7" s="221">
        <v>-268638.79719000001</v>
      </c>
      <c r="O7" s="221">
        <v>-96546.049780000001</v>
      </c>
      <c r="P7" s="221">
        <v>-14709362.99161</v>
      </c>
    </row>
    <row r="8" spans="1:16" ht="12" customHeight="1" x14ac:dyDescent="0.2">
      <c r="C8" s="6" t="s">
        <v>3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6" ht="12" customHeight="1" x14ac:dyDescent="0.2">
      <c r="C9" s="1" t="s">
        <v>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16" ht="12" customHeight="1" x14ac:dyDescent="0.2">
      <c r="B10" s="9" t="s">
        <v>5</v>
      </c>
      <c r="C10" s="85" t="s">
        <v>200</v>
      </c>
      <c r="D10" s="67">
        <v>-3320255.7425600002</v>
      </c>
      <c r="E10" s="67">
        <v>-188612.11653</v>
      </c>
      <c r="F10" s="67">
        <v>-177999.67601</v>
      </c>
      <c r="G10" s="67">
        <v>-3308622.6351600001</v>
      </c>
      <c r="H10" s="67">
        <v>-187010.50146999999</v>
      </c>
      <c r="I10" s="67">
        <v>-155243.34959999999</v>
      </c>
      <c r="J10" s="67">
        <v>-3339353.7109300001</v>
      </c>
      <c r="K10" s="67">
        <v>-177307.99132</v>
      </c>
      <c r="L10" s="67">
        <v>-186804.29824999999</v>
      </c>
      <c r="M10" s="67">
        <v>-3302968.1228100001</v>
      </c>
      <c r="N10" s="67">
        <v>-268638.79719000001</v>
      </c>
      <c r="O10" s="67">
        <v>-96546.049780000001</v>
      </c>
      <c r="P10" s="67">
        <v>-14709362.99161</v>
      </c>
    </row>
    <row r="11" spans="1:16" ht="12" customHeight="1" x14ac:dyDescent="0.2">
      <c r="C11" s="1" t="s">
        <v>23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225"/>
    </row>
    <row r="12" spans="1:16" ht="12" customHeight="1" x14ac:dyDescent="0.2">
      <c r="B12" s="1" t="s">
        <v>24</v>
      </c>
      <c r="C12" s="88" t="s">
        <v>98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v>0</v>
      </c>
    </row>
    <row r="13" spans="1:16" ht="12" customHeight="1" x14ac:dyDescent="0.2">
      <c r="C13" s="5" t="s">
        <v>6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ht="12" customHeight="1" x14ac:dyDescent="0.2">
      <c r="C14" s="1" t="s">
        <v>2</v>
      </c>
      <c r="D14" s="222">
        <v>50468228.323539995</v>
      </c>
      <c r="E14" s="222">
        <v>70801001.374499992</v>
      </c>
      <c r="F14" s="222">
        <v>75588894.885020033</v>
      </c>
      <c r="G14" s="222">
        <v>44342644.502059996</v>
      </c>
      <c r="H14" s="222">
        <v>57588448.765170008</v>
      </c>
      <c r="I14" s="222">
        <v>48087603.734169997</v>
      </c>
      <c r="J14" s="222">
        <v>41330817.045070007</v>
      </c>
      <c r="K14" s="222">
        <v>77744600.548499987</v>
      </c>
      <c r="L14" s="222">
        <v>50659615.511409998</v>
      </c>
      <c r="M14" s="222">
        <v>52319504.401520006</v>
      </c>
      <c r="N14" s="222">
        <v>88715270.898570001</v>
      </c>
      <c r="O14" s="222">
        <v>82772775.019689977</v>
      </c>
      <c r="P14" s="222">
        <v>740419405.00922012</v>
      </c>
    </row>
    <row r="15" spans="1:16" ht="12" customHeight="1" x14ac:dyDescent="0.2">
      <c r="C15" s="1" t="s">
        <v>85</v>
      </c>
      <c r="D15" s="67">
        <v>-407466.78399999999</v>
      </c>
      <c r="E15" s="67">
        <v>-1137973.0939800001</v>
      </c>
      <c r="F15" s="67">
        <v>-132720.07249999998</v>
      </c>
      <c r="G15" s="67">
        <v>-106925.85374000001</v>
      </c>
      <c r="H15" s="67">
        <v>-164393.23536000002</v>
      </c>
      <c r="I15" s="67">
        <v>-1093317.5898400003</v>
      </c>
      <c r="J15" s="67">
        <v>-207483.74613999997</v>
      </c>
      <c r="K15" s="67">
        <v>-91737.694180000006</v>
      </c>
      <c r="L15" s="67">
        <v>-192177.22855</v>
      </c>
      <c r="M15" s="67">
        <v>-233942.00284999999</v>
      </c>
      <c r="N15" s="67">
        <v>-604327.59262000001</v>
      </c>
      <c r="O15" s="67">
        <v>-680457.17945000005</v>
      </c>
      <c r="P15" s="67">
        <v>-5052922.0732100001</v>
      </c>
    </row>
    <row r="16" spans="1:16" ht="12" customHeight="1" x14ac:dyDescent="0.2">
      <c r="C16" s="19" t="s">
        <v>86</v>
      </c>
      <c r="D16" s="71">
        <v>50875695.107539997</v>
      </c>
      <c r="E16" s="71">
        <v>71938974.468479991</v>
      </c>
      <c r="F16" s="71">
        <v>75721614.957520038</v>
      </c>
      <c r="G16" s="71">
        <v>44449570.355799995</v>
      </c>
      <c r="H16" s="71">
        <v>57752842.000530005</v>
      </c>
      <c r="I16" s="71">
        <v>49180921.32401</v>
      </c>
      <c r="J16" s="71">
        <v>41538300.791210011</v>
      </c>
      <c r="K16" s="71">
        <v>77836338.242679983</v>
      </c>
      <c r="L16" s="71">
        <v>50851792.73996</v>
      </c>
      <c r="M16" s="71">
        <v>52553446.40437001</v>
      </c>
      <c r="N16" s="71">
        <v>89319598.491190001</v>
      </c>
      <c r="O16" s="71">
        <v>83453232.199139982</v>
      </c>
      <c r="P16" s="71">
        <v>745472327.08243001</v>
      </c>
    </row>
    <row r="17" spans="2:16" ht="12" customHeight="1" x14ac:dyDescent="0.2">
      <c r="C17" s="6" t="s">
        <v>3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>
        <v>0</v>
      </c>
    </row>
    <row r="18" spans="2:16" ht="12" customHeight="1" x14ac:dyDescent="0.2">
      <c r="C18" s="1" t="s">
        <v>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>
        <v>0</v>
      </c>
    </row>
    <row r="19" spans="2:16" ht="12" customHeight="1" x14ac:dyDescent="0.2">
      <c r="B19" s="1" t="s">
        <v>7</v>
      </c>
      <c r="C19" s="1" t="s">
        <v>87</v>
      </c>
      <c r="D19" s="67">
        <v>25479113.100339998</v>
      </c>
      <c r="E19" s="67">
        <v>26625746.03543999</v>
      </c>
      <c r="F19" s="67">
        <v>28624193.182770021</v>
      </c>
      <c r="G19" s="67">
        <v>20212886.340630002</v>
      </c>
      <c r="H19" s="67">
        <v>28465926.804410003</v>
      </c>
      <c r="I19" s="67">
        <v>23419369.711559992</v>
      </c>
      <c r="J19" s="67">
        <v>24269831.852900017</v>
      </c>
      <c r="K19" s="67">
        <v>34401927.489899993</v>
      </c>
      <c r="L19" s="67">
        <v>25381835.747519996</v>
      </c>
      <c r="M19" s="67">
        <v>26355620.256190002</v>
      </c>
      <c r="N19" s="67">
        <v>22240142.7665</v>
      </c>
      <c r="O19" s="67">
        <v>35451980.239479989</v>
      </c>
      <c r="P19" s="67">
        <v>320928573.52763999</v>
      </c>
    </row>
    <row r="20" spans="2:16" ht="12" customHeight="1" x14ac:dyDescent="0.2">
      <c r="B20" s="1" t="s">
        <v>8</v>
      </c>
      <c r="C20" s="1" t="s">
        <v>88</v>
      </c>
      <c r="D20" s="67">
        <v>2539150.5818600003</v>
      </c>
      <c r="E20" s="67">
        <v>-1371761.35699</v>
      </c>
      <c r="F20" s="67">
        <v>22091995.259130001</v>
      </c>
      <c r="G20" s="67">
        <v>-830529.46105999989</v>
      </c>
      <c r="H20" s="67">
        <v>-151805.34628</v>
      </c>
      <c r="I20" s="67">
        <v>888247.12585000007</v>
      </c>
      <c r="J20" s="67">
        <v>-139070.00690000001</v>
      </c>
      <c r="K20" s="67">
        <v>-203791.04556999999</v>
      </c>
      <c r="L20" s="67">
        <v>-489735.21136000002</v>
      </c>
      <c r="M20" s="67">
        <v>1448663.27969</v>
      </c>
      <c r="N20" s="67">
        <v>37090307.377640001</v>
      </c>
      <c r="O20" s="67">
        <v>6219426.5721399998</v>
      </c>
      <c r="P20" s="67">
        <v>67091097.768150002</v>
      </c>
    </row>
    <row r="21" spans="2:16" ht="12" customHeight="1" x14ac:dyDescent="0.2">
      <c r="B21" s="1" t="s">
        <v>9</v>
      </c>
      <c r="C21" s="1" t="s">
        <v>89</v>
      </c>
      <c r="D21" s="67">
        <v>4814295.784190001</v>
      </c>
      <c r="E21" s="67">
        <v>7694874.5785499997</v>
      </c>
      <c r="F21" s="67">
        <v>33431.893659999594</v>
      </c>
      <c r="G21" s="67">
        <v>6825.4900400005281</v>
      </c>
      <c r="H21" s="67">
        <v>132467.9530699997</v>
      </c>
      <c r="I21" s="67">
        <v>471909.81218000001</v>
      </c>
      <c r="J21" s="67">
        <v>641211.84287000005</v>
      </c>
      <c r="K21" s="67">
        <v>-1200.117</v>
      </c>
      <c r="L21" s="67">
        <v>-7974.2166999999999</v>
      </c>
      <c r="M21" s="67">
        <v>-5718.1431399999992</v>
      </c>
      <c r="N21" s="67">
        <v>-226907.28197000001</v>
      </c>
      <c r="O21" s="67">
        <v>-209928.73009999999</v>
      </c>
      <c r="P21" s="67">
        <v>13343288.86565</v>
      </c>
    </row>
    <row r="22" spans="2:16" ht="12" customHeight="1" x14ac:dyDescent="0.2">
      <c r="B22" s="1" t="s">
        <v>11</v>
      </c>
      <c r="C22" s="1" t="s">
        <v>183</v>
      </c>
      <c r="D22" s="67">
        <v>52143.286999999997</v>
      </c>
      <c r="E22" s="67">
        <v>587221.30700000003</v>
      </c>
      <c r="F22" s="67">
        <v>562359.58700000006</v>
      </c>
      <c r="G22" s="67">
        <v>537605.54700000002</v>
      </c>
      <c r="H22" s="67">
        <v>523010.58519000001</v>
      </c>
      <c r="I22" s="67">
        <v>592058.24891999993</v>
      </c>
      <c r="J22" s="67">
        <v>607053.34071000002</v>
      </c>
      <c r="K22" s="67">
        <v>659989.82720000006</v>
      </c>
      <c r="L22" s="67">
        <v>584699.92407000007</v>
      </c>
      <c r="M22" s="67">
        <v>669962.64203999995</v>
      </c>
      <c r="N22" s="67">
        <v>635774.18599999999</v>
      </c>
      <c r="O22" s="67">
        <v>1177734.5055499999</v>
      </c>
      <c r="P22" s="67">
        <v>7189612.9876800003</v>
      </c>
    </row>
    <row r="23" spans="2:16" ht="12" customHeight="1" x14ac:dyDescent="0.2">
      <c r="B23" s="1" t="s">
        <v>12</v>
      </c>
      <c r="C23" s="1" t="s">
        <v>90</v>
      </c>
      <c r="D23" s="67">
        <v>12833.506800000001</v>
      </c>
      <c r="E23" s="67">
        <v>5787.1501500000004</v>
      </c>
      <c r="F23" s="67">
        <v>7239.5340800000004</v>
      </c>
      <c r="G23" s="67">
        <v>6529.9111700000003</v>
      </c>
      <c r="H23" s="67">
        <v>13950.271550000001</v>
      </c>
      <c r="I23" s="67">
        <v>9482.1993299999995</v>
      </c>
      <c r="J23" s="67">
        <v>10720.594090000001</v>
      </c>
      <c r="K23" s="67">
        <v>5743.6954599999999</v>
      </c>
      <c r="L23" s="67">
        <v>-22642.888780000001</v>
      </c>
      <c r="M23" s="67">
        <v>11149.935710000002</v>
      </c>
      <c r="N23" s="67">
        <v>32343.175859999999</v>
      </c>
      <c r="O23" s="67">
        <v>5005.8422</v>
      </c>
      <c r="P23" s="67">
        <v>98142.927620000002</v>
      </c>
    </row>
    <row r="24" spans="2:16" ht="12" customHeight="1" x14ac:dyDescent="0.2">
      <c r="C24" s="1" t="s">
        <v>13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>
        <v>0</v>
      </c>
    </row>
    <row r="25" spans="2:16" ht="12" customHeight="1" x14ac:dyDescent="0.2">
      <c r="B25" s="1" t="s">
        <v>14</v>
      </c>
      <c r="C25" s="1" t="s">
        <v>91</v>
      </c>
      <c r="D25" s="67">
        <v>16655040.563029999</v>
      </c>
      <c r="E25" s="67">
        <v>30516109.580260001</v>
      </c>
      <c r="F25" s="67">
        <v>14824851.38576</v>
      </c>
      <c r="G25" s="67">
        <v>13285527.82381</v>
      </c>
      <c r="H25" s="67">
        <v>20275149.936330002</v>
      </c>
      <c r="I25" s="67">
        <v>14166319.095160002</v>
      </c>
      <c r="J25" s="67">
        <v>6179663.6279000016</v>
      </c>
      <c r="K25" s="67">
        <v>36719446.958349995</v>
      </c>
      <c r="L25" s="67">
        <v>16056614.38407</v>
      </c>
      <c r="M25" s="67">
        <v>14777269.89487</v>
      </c>
      <c r="N25" s="67">
        <v>20658427.366989993</v>
      </c>
      <c r="O25" s="67">
        <v>26353628.979109999</v>
      </c>
      <c r="P25" s="67">
        <v>230468049.59564003</v>
      </c>
    </row>
    <row r="26" spans="2:16" ht="12" customHeight="1" x14ac:dyDescent="0.2">
      <c r="B26" s="1" t="s">
        <v>15</v>
      </c>
      <c r="C26" s="1" t="s">
        <v>92</v>
      </c>
      <c r="D26" s="67">
        <v>-640838.33954999992</v>
      </c>
      <c r="E26" s="67">
        <v>2201039.1764400001</v>
      </c>
      <c r="F26" s="67">
        <v>3738939.7372099999</v>
      </c>
      <c r="G26" s="67">
        <v>3266455.3852600004</v>
      </c>
      <c r="H26" s="67">
        <v>2714934.9523700001</v>
      </c>
      <c r="I26" s="67">
        <v>2923015.6419600002</v>
      </c>
      <c r="J26" s="67">
        <v>2996505.4709699997</v>
      </c>
      <c r="K26" s="67">
        <v>1505946.68772</v>
      </c>
      <c r="L26" s="67">
        <v>2880419.8459200002</v>
      </c>
      <c r="M26" s="67">
        <v>2736847.7074499996</v>
      </c>
      <c r="N26" s="67">
        <v>2402084.1773299999</v>
      </c>
      <c r="O26" s="67">
        <v>6485115.5923899999</v>
      </c>
      <c r="P26" s="67">
        <v>33210466.035469998</v>
      </c>
    </row>
    <row r="27" spans="2:16" ht="12" customHeight="1" x14ac:dyDescent="0.2">
      <c r="B27" s="1" t="s">
        <v>16</v>
      </c>
      <c r="C27" s="1" t="s">
        <v>93</v>
      </c>
      <c r="D27" s="67">
        <v>908988.58137999999</v>
      </c>
      <c r="E27" s="67">
        <v>3159949.8838400003</v>
      </c>
      <c r="F27" s="67">
        <v>2833044.59235</v>
      </c>
      <c r="G27" s="67">
        <v>3457864.60237</v>
      </c>
      <c r="H27" s="67">
        <v>2698329.1888000001</v>
      </c>
      <c r="I27" s="67">
        <v>2794085.2543699997</v>
      </c>
      <c r="J27" s="67">
        <v>2716035.6371399998</v>
      </c>
      <c r="K27" s="67">
        <v>2500095.9021700001</v>
      </c>
      <c r="L27" s="67">
        <v>2707034.75666</v>
      </c>
      <c r="M27" s="67">
        <v>2487103.1725999997</v>
      </c>
      <c r="N27" s="67">
        <v>2745525.6439</v>
      </c>
      <c r="O27" s="67">
        <v>3837034.18071</v>
      </c>
      <c r="P27" s="67">
        <v>32845091.396289997</v>
      </c>
    </row>
    <row r="28" spans="2:16" ht="12" customHeight="1" x14ac:dyDescent="0.2">
      <c r="B28" s="1" t="s">
        <v>17</v>
      </c>
      <c r="C28" s="1" t="s">
        <v>94</v>
      </c>
      <c r="D28" s="67">
        <v>-25416.39068</v>
      </c>
      <c r="E28" s="67">
        <v>423595.34379000001</v>
      </c>
      <c r="F28" s="67">
        <v>536278.90451999998</v>
      </c>
      <c r="G28" s="67">
        <v>1004093.44204</v>
      </c>
      <c r="H28" s="67">
        <v>475809.20156999998</v>
      </c>
      <c r="I28" s="67">
        <v>477582.00445000001</v>
      </c>
      <c r="J28" s="67">
        <v>962352.24662999995</v>
      </c>
      <c r="K28" s="67">
        <v>372378.57530999999</v>
      </c>
      <c r="L28" s="67">
        <v>468163.91091999999</v>
      </c>
      <c r="M28" s="67">
        <v>756597.37409000006</v>
      </c>
      <c r="N28" s="67">
        <v>348771.79417000001</v>
      </c>
      <c r="O28" s="67">
        <v>1402851.0355799999</v>
      </c>
      <c r="P28" s="67">
        <v>7203057.4423899995</v>
      </c>
    </row>
    <row r="29" spans="2:16" ht="12" customHeight="1" x14ac:dyDescent="0.2">
      <c r="B29" s="1" t="s">
        <v>18</v>
      </c>
      <c r="C29" s="1" t="s">
        <v>95</v>
      </c>
      <c r="D29" s="67">
        <v>6430.6513600000008</v>
      </c>
      <c r="E29" s="67">
        <v>140643.41412999999</v>
      </c>
      <c r="F29" s="67">
        <v>224737.7046</v>
      </c>
      <c r="G29" s="67">
        <v>157928.27799999999</v>
      </c>
      <c r="H29" s="67">
        <v>181936.70024999999</v>
      </c>
      <c r="I29" s="67">
        <v>174483.64230000001</v>
      </c>
      <c r="J29" s="67">
        <v>148812.997</v>
      </c>
      <c r="K29" s="67">
        <v>147832.85500000001</v>
      </c>
      <c r="L29" s="67">
        <v>224442.28609000001</v>
      </c>
      <c r="M29" s="67">
        <v>153901.095</v>
      </c>
      <c r="N29" s="67">
        <v>160490.58350000001</v>
      </c>
      <c r="O29" s="67">
        <v>280789.70400000003</v>
      </c>
      <c r="P29" s="67">
        <v>2002429.9112299997</v>
      </c>
    </row>
    <row r="30" spans="2:16" ht="12" customHeight="1" x14ac:dyDescent="0.2">
      <c r="B30" s="1" t="s">
        <v>19</v>
      </c>
      <c r="C30" s="1" t="s">
        <v>96</v>
      </c>
      <c r="D30" s="67">
        <v>510368.57089999999</v>
      </c>
      <c r="E30" s="67">
        <v>928377.34788000002</v>
      </c>
      <c r="F30" s="67">
        <v>1143102.5819600001</v>
      </c>
      <c r="G30" s="67">
        <v>1188038.7655499999</v>
      </c>
      <c r="H30" s="67">
        <v>1232133.1288000001</v>
      </c>
      <c r="I30" s="67">
        <v>1204029.8817499999</v>
      </c>
      <c r="J30" s="67">
        <v>1231344.54333</v>
      </c>
      <c r="K30" s="67">
        <v>1088949.3745599999</v>
      </c>
      <c r="L30" s="67">
        <v>1094480.3609500001</v>
      </c>
      <c r="M30" s="67">
        <v>1514752.00431</v>
      </c>
      <c r="N30" s="67">
        <v>2048505.6421300001</v>
      </c>
      <c r="O30" s="67">
        <v>1701897.1154299998</v>
      </c>
      <c r="P30" s="67">
        <v>14885979.31755</v>
      </c>
    </row>
    <row r="31" spans="2:16" ht="12" customHeight="1" x14ac:dyDescent="0.2">
      <c r="C31" s="1" t="s">
        <v>185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>
        <v>0</v>
      </c>
    </row>
    <row r="32" spans="2:16" ht="12" customHeight="1" x14ac:dyDescent="0.2">
      <c r="B32" s="1" t="s">
        <v>20</v>
      </c>
      <c r="C32" s="82" t="s">
        <v>186</v>
      </c>
      <c r="D32" s="67">
        <v>23420.69744</v>
      </c>
      <c r="E32" s="67">
        <v>489813.36800000002</v>
      </c>
      <c r="F32" s="67">
        <v>515041.91200000001</v>
      </c>
      <c r="G32" s="67">
        <v>1040301.8566599999</v>
      </c>
      <c r="H32" s="67">
        <v>647741.11059000005</v>
      </c>
      <c r="I32" s="67">
        <v>722893.59947000002</v>
      </c>
      <c r="J32" s="67">
        <v>1123019.93242</v>
      </c>
      <c r="K32" s="67">
        <v>797234.36329000001</v>
      </c>
      <c r="L32" s="67">
        <v>643404.54541999998</v>
      </c>
      <c r="M32" s="67">
        <v>923516.86722000001</v>
      </c>
      <c r="N32" s="67">
        <v>555993.12635000004</v>
      </c>
      <c r="O32" s="67">
        <v>1835842.6982200001</v>
      </c>
      <c r="P32" s="67">
        <v>9318224.0770800002</v>
      </c>
    </row>
    <row r="33" spans="1:16" ht="12" customHeight="1" x14ac:dyDescent="0.2">
      <c r="C33" s="82" t="s">
        <v>194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>
        <v>0</v>
      </c>
    </row>
    <row r="34" spans="1:16" ht="12" customHeight="1" x14ac:dyDescent="0.2">
      <c r="B34" s="82" t="s">
        <v>195</v>
      </c>
      <c r="C34" s="82" t="s">
        <v>196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556647.61913999997</v>
      </c>
      <c r="M34" s="67">
        <v>0</v>
      </c>
      <c r="N34" s="67">
        <v>-2</v>
      </c>
      <c r="O34" s="67">
        <v>2</v>
      </c>
      <c r="P34" s="67">
        <v>556647.61913999997</v>
      </c>
    </row>
    <row r="35" spans="1:16" ht="12" customHeight="1" x14ac:dyDescent="0.2">
      <c r="C35" s="1" t="s">
        <v>21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>
        <v>0</v>
      </c>
    </row>
    <row r="36" spans="1:16" ht="12" customHeight="1" x14ac:dyDescent="0.2">
      <c r="B36" s="1" t="s">
        <v>22</v>
      </c>
      <c r="C36" s="1" t="s">
        <v>97</v>
      </c>
      <c r="D36" s="67">
        <v>132697.72947000002</v>
      </c>
      <c r="E36" s="67">
        <v>-600394.45399000007</v>
      </c>
      <c r="F36" s="67">
        <v>453678.60998000001</v>
      </c>
      <c r="G36" s="67">
        <v>1009116.52059</v>
      </c>
      <c r="H36" s="67">
        <v>378864.27851999999</v>
      </c>
      <c r="I36" s="67">
        <v>244127.51686999999</v>
      </c>
      <c r="J36" s="67">
        <v>583334.96600999997</v>
      </c>
      <c r="K36" s="67">
        <v>-249954.01788999999</v>
      </c>
      <c r="L36" s="67">
        <v>582224.44749000005</v>
      </c>
      <c r="M36" s="67">
        <v>489838.31549000001</v>
      </c>
      <c r="N36" s="67">
        <v>23814.340169999989</v>
      </c>
      <c r="O36" s="67">
        <v>-1768604.7150200002</v>
      </c>
      <c r="P36" s="67">
        <v>1278743.5376899994</v>
      </c>
    </row>
    <row r="37" spans="1:16" ht="12" customHeight="1" thickBot="1" x14ac:dyDescent="0.25">
      <c r="B37" s="24" t="s">
        <v>25</v>
      </c>
      <c r="C37" s="25" t="s">
        <v>26</v>
      </c>
      <c r="D37" s="114">
        <v>47147972.580979995</v>
      </c>
      <c r="E37" s="114">
        <v>70612389.25796999</v>
      </c>
      <c r="F37" s="114">
        <v>75410895.209010035</v>
      </c>
      <c r="G37" s="114">
        <v>41034021.866899997</v>
      </c>
      <c r="H37" s="114">
        <v>57401438.263700008</v>
      </c>
      <c r="I37" s="114">
        <v>47932360.384569995</v>
      </c>
      <c r="J37" s="114">
        <v>37991463.33414001</v>
      </c>
      <c r="K37" s="114">
        <v>77567292.557179987</v>
      </c>
      <c r="L37" s="114">
        <v>50472811.213160001</v>
      </c>
      <c r="M37" s="114">
        <v>49016536.278710008</v>
      </c>
      <c r="N37" s="114">
        <v>88446632.101380005</v>
      </c>
      <c r="O37" s="114">
        <v>82676228.969909981</v>
      </c>
      <c r="P37" s="114">
        <v>725710042.01761007</v>
      </c>
    </row>
    <row r="38" spans="1:16" ht="12" customHeight="1" x14ac:dyDescent="0.2"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1:16" ht="12" customHeight="1" x14ac:dyDescent="0.2">
      <c r="B39" s="52" t="s">
        <v>27</v>
      </c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</row>
    <row r="40" spans="1:16" ht="12" customHeight="1" thickBot="1" x14ac:dyDescent="0.25">
      <c r="B40" s="2" t="s">
        <v>174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 ht="12" customHeight="1" x14ac:dyDescent="0.2">
      <c r="B41" s="28" t="s">
        <v>7</v>
      </c>
      <c r="C41" s="28" t="s">
        <v>28</v>
      </c>
      <c r="D41" s="66">
        <v>25479113.100339998</v>
      </c>
      <c r="E41" s="66">
        <v>26625746.03543999</v>
      </c>
      <c r="F41" s="66">
        <v>28624193.182770021</v>
      </c>
      <c r="G41" s="66">
        <v>20212886.340630002</v>
      </c>
      <c r="H41" s="66">
        <v>28465926.804410003</v>
      </c>
      <c r="I41" s="66">
        <v>23419369.711559992</v>
      </c>
      <c r="J41" s="66">
        <v>24269831.852900017</v>
      </c>
      <c r="K41" s="66">
        <v>34401927.489899993</v>
      </c>
      <c r="L41" s="66">
        <v>25381835.747519996</v>
      </c>
      <c r="M41" s="66">
        <v>26355620.256190002</v>
      </c>
      <c r="N41" s="66">
        <v>22240142.7665</v>
      </c>
      <c r="O41" s="66">
        <v>35451980.239479989</v>
      </c>
      <c r="P41" s="66">
        <v>320928573.52763999</v>
      </c>
    </row>
    <row r="42" spans="1:16" ht="12" customHeight="1" x14ac:dyDescent="0.2">
      <c r="B42" s="1" t="s">
        <v>29</v>
      </c>
      <c r="C42" s="27" t="s">
        <v>99</v>
      </c>
      <c r="D42" s="64">
        <v>25071451.273649998</v>
      </c>
      <c r="E42" s="64">
        <v>26191208.62918999</v>
      </c>
      <c r="F42" s="64">
        <v>28185413.564480018</v>
      </c>
      <c r="G42" s="64">
        <v>19729403.02939</v>
      </c>
      <c r="H42" s="64">
        <v>28023296.224190004</v>
      </c>
      <c r="I42" s="64">
        <v>23008453.265149996</v>
      </c>
      <c r="J42" s="64">
        <v>23728702.503720015</v>
      </c>
      <c r="K42" s="64">
        <v>34017399.031279989</v>
      </c>
      <c r="L42" s="64">
        <v>24761531.538749997</v>
      </c>
      <c r="M42" s="64">
        <v>25681192.767520003</v>
      </c>
      <c r="N42" s="64">
        <v>21382039.750529997</v>
      </c>
      <c r="O42" s="64">
        <v>32573113.164289992</v>
      </c>
      <c r="P42" s="226">
        <v>312353204.74214</v>
      </c>
    </row>
    <row r="43" spans="1:16" ht="12" customHeight="1" x14ac:dyDescent="0.2">
      <c r="B43" s="1" t="s">
        <v>30</v>
      </c>
      <c r="C43" s="1" t="s">
        <v>100</v>
      </c>
      <c r="D43" s="59">
        <v>47106687.071479999</v>
      </c>
      <c r="E43" s="59">
        <v>48249862.935689993</v>
      </c>
      <c r="F43" s="59">
        <v>50244138.348430015</v>
      </c>
      <c r="G43" s="59">
        <v>41631364.13696</v>
      </c>
      <c r="H43" s="59">
        <v>49956797.448130004</v>
      </c>
      <c r="I43" s="59">
        <v>44878604.961449996</v>
      </c>
      <c r="J43" s="59">
        <v>45662498.448100016</v>
      </c>
      <c r="K43" s="59">
        <v>55889475.562839992</v>
      </c>
      <c r="L43" s="59">
        <v>47817593.219259992</v>
      </c>
      <c r="M43" s="59">
        <v>47574376.148240007</v>
      </c>
      <c r="N43" s="59">
        <v>42712777.227739997</v>
      </c>
      <c r="O43" s="59">
        <v>56551240.147569992</v>
      </c>
      <c r="P43" s="119">
        <v>578275415.65588999</v>
      </c>
    </row>
    <row r="44" spans="1:16" ht="12" customHeight="1" x14ac:dyDescent="0.2">
      <c r="C44" s="6" t="s">
        <v>101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119"/>
    </row>
    <row r="45" spans="1:16" ht="12" customHeight="1" x14ac:dyDescent="0.2">
      <c r="A45" s="7"/>
      <c r="C45" s="6" t="s">
        <v>201</v>
      </c>
      <c r="D45" s="59">
        <v>34232964.839709997</v>
      </c>
      <c r="E45" s="59">
        <v>34224547.82666</v>
      </c>
      <c r="F45" s="59">
        <v>34896834.890300006</v>
      </c>
      <c r="G45" s="59">
        <v>37796241.48167</v>
      </c>
      <c r="H45" s="59">
        <v>35972238.663050003</v>
      </c>
      <c r="I45" s="59">
        <v>34035140.953330003</v>
      </c>
      <c r="J45" s="59">
        <v>34626948.377570003</v>
      </c>
      <c r="K45" s="59">
        <v>34337543.678439997</v>
      </c>
      <c r="L45" s="59">
        <v>34796400.450279996</v>
      </c>
      <c r="M45" s="59">
        <v>34751096.217410006</v>
      </c>
      <c r="N45" s="59">
        <v>33753188.513120003</v>
      </c>
      <c r="O45" s="59">
        <v>37496395.02104</v>
      </c>
      <c r="P45" s="119">
        <v>420919540.91258007</v>
      </c>
    </row>
    <row r="46" spans="1:16" ht="12" customHeight="1" x14ac:dyDescent="0.2">
      <c r="C46" s="6" t="s">
        <v>202</v>
      </c>
      <c r="D46" s="59">
        <v>5996531.0360000003</v>
      </c>
      <c r="E46" s="59">
        <v>6737579.0621699998</v>
      </c>
      <c r="F46" s="59">
        <v>7002884.5820000004</v>
      </c>
      <c r="G46" s="59">
        <v>7631838.27434</v>
      </c>
      <c r="H46" s="59">
        <v>7320045.3840200007</v>
      </c>
      <c r="I46" s="59">
        <v>7013019.1261</v>
      </c>
      <c r="J46" s="59">
        <v>6776365.02575</v>
      </c>
      <c r="K46" s="59">
        <v>6620223.4268399999</v>
      </c>
      <c r="L46" s="59">
        <v>6750127.4050000003</v>
      </c>
      <c r="M46" s="59">
        <v>6887900.9242799999</v>
      </c>
      <c r="N46" s="59">
        <v>6882721.4477200005</v>
      </c>
      <c r="O46" s="59">
        <v>8224570.2680000002</v>
      </c>
      <c r="P46" s="119">
        <v>83843805.962220013</v>
      </c>
    </row>
    <row r="47" spans="1:16" ht="12" customHeight="1" x14ac:dyDescent="0.2">
      <c r="C47" s="6" t="s">
        <v>203</v>
      </c>
      <c r="D47" s="59">
        <v>998.97199999999998</v>
      </c>
      <c r="E47" s="59">
        <v>842.64200000000005</v>
      </c>
      <c r="F47" s="59">
        <v>217404.66399999999</v>
      </c>
      <c r="G47" s="59">
        <v>170802.82</v>
      </c>
      <c r="H47" s="59">
        <v>802889.40899999999</v>
      </c>
      <c r="I47" s="59">
        <v>1064.4469999999999</v>
      </c>
      <c r="J47" s="59">
        <v>1642.383</v>
      </c>
      <c r="K47" s="59">
        <v>9597869.1889999993</v>
      </c>
      <c r="L47" s="59">
        <v>173231.37100000001</v>
      </c>
      <c r="M47" s="59">
        <v>307350.70699999999</v>
      </c>
      <c r="N47" s="59">
        <v>61061.73</v>
      </c>
      <c r="O47" s="59">
        <v>631.798</v>
      </c>
      <c r="P47" s="119">
        <v>11335790.131999999</v>
      </c>
    </row>
    <row r="48" spans="1:16" ht="12" customHeight="1" x14ac:dyDescent="0.2">
      <c r="C48" s="6" t="s">
        <v>204</v>
      </c>
      <c r="D48" s="59">
        <v>315175.01380999997</v>
      </c>
      <c r="E48" s="59">
        <v>3205394.2403099998</v>
      </c>
      <c r="F48" s="59">
        <v>2241307.5839200001</v>
      </c>
      <c r="G48" s="59">
        <v>6353128.5865699993</v>
      </c>
      <c r="H48" s="59">
        <v>2421922.0023600003</v>
      </c>
      <c r="I48" s="59">
        <v>1803181.04372</v>
      </c>
      <c r="J48" s="59">
        <v>586034.63085000007</v>
      </c>
      <c r="K48" s="59">
        <v>401946.75195000001</v>
      </c>
      <c r="L48" s="59">
        <v>1338168.5924800001</v>
      </c>
      <c r="M48" s="59">
        <v>716885.45915999997</v>
      </c>
      <c r="N48" s="59">
        <v>-2433511.0430600001</v>
      </c>
      <c r="O48" s="59">
        <v>1715720.9087999999</v>
      </c>
      <c r="P48" s="119">
        <v>18665353.770869996</v>
      </c>
    </row>
    <row r="49" spans="1:16" ht="12" customHeight="1" x14ac:dyDescent="0.2">
      <c r="C49" s="6" t="s">
        <v>205</v>
      </c>
      <c r="D49" s="59">
        <v>-15114.853999999999</v>
      </c>
      <c r="E49" s="59">
        <v>-4653.2650000000003</v>
      </c>
      <c r="F49" s="59">
        <v>-2545.7060000000001</v>
      </c>
      <c r="G49" s="59">
        <v>-4193.8190000000004</v>
      </c>
      <c r="H49" s="59">
        <v>-6014.3090000000002</v>
      </c>
      <c r="I49" s="59">
        <v>-58557.697</v>
      </c>
      <c r="J49" s="59">
        <v>-18428.432000000001</v>
      </c>
      <c r="K49" s="59">
        <v>-30849.348999999998</v>
      </c>
      <c r="L49" s="59">
        <v>-23588.546999999999</v>
      </c>
      <c r="M49" s="59">
        <v>-14358.862999999999</v>
      </c>
      <c r="N49" s="59">
        <v>-20579.273000000001</v>
      </c>
      <c r="O49" s="59">
        <v>-25846.83</v>
      </c>
      <c r="P49" s="119">
        <v>-224730.94400000002</v>
      </c>
    </row>
    <row r="50" spans="1:16" ht="12" customHeight="1" x14ac:dyDescent="0.2">
      <c r="C50" s="6" t="s">
        <v>206</v>
      </c>
      <c r="D50" s="59">
        <v>2304012.4109999998</v>
      </c>
      <c r="E50" s="59">
        <v>2337479.301</v>
      </c>
      <c r="F50" s="59">
        <v>2360312.9939999999</v>
      </c>
      <c r="G50" s="59">
        <v>2359097.4870000002</v>
      </c>
      <c r="H50" s="59">
        <v>2357422.8470000001</v>
      </c>
      <c r="I50" s="59">
        <v>-28723.292000000001</v>
      </c>
      <c r="J50" s="59">
        <v>2583820.8130000001</v>
      </c>
      <c r="K50" s="59">
        <v>2556784.2719999999</v>
      </c>
      <c r="L50" s="59">
        <v>2717112.4410000001</v>
      </c>
      <c r="M50" s="59">
        <v>2706154.6609999998</v>
      </c>
      <c r="N50" s="59">
        <v>2823227.2689999999</v>
      </c>
      <c r="O50" s="59">
        <v>-34437.966999999997</v>
      </c>
      <c r="P50" s="119">
        <v>25042263.237</v>
      </c>
    </row>
    <row r="51" spans="1:16" ht="12" customHeight="1" x14ac:dyDescent="0.2">
      <c r="C51" s="6" t="s">
        <v>207</v>
      </c>
      <c r="D51" s="59">
        <v>2658159.0539899999</v>
      </c>
      <c r="E51" s="59">
        <v>460242.141</v>
      </c>
      <c r="F51" s="59">
        <v>2272298.5929999999</v>
      </c>
      <c r="G51" s="59">
        <v>1660457.919</v>
      </c>
      <c r="H51" s="59">
        <v>1797636.8770000001</v>
      </c>
      <c r="I51" s="59">
        <v>2848591.1039999998</v>
      </c>
      <c r="J51" s="59">
        <v>2350566.165</v>
      </c>
      <c r="K51" s="59">
        <v>229449.3</v>
      </c>
      <c r="L51" s="59">
        <v>331907.09000000003</v>
      </c>
      <c r="M51" s="59">
        <v>393142.24300000002</v>
      </c>
      <c r="N51" s="59">
        <v>576532.31099999999</v>
      </c>
      <c r="O51" s="59">
        <v>7996122.5206900006</v>
      </c>
      <c r="P51" s="119">
        <v>23575105.317680005</v>
      </c>
    </row>
    <row r="52" spans="1:16" ht="12" customHeight="1" x14ac:dyDescent="0.2">
      <c r="C52" s="6" t="s">
        <v>208</v>
      </c>
      <c r="D52" s="59">
        <v>571769.12939000002</v>
      </c>
      <c r="E52" s="59">
        <v>485837.66388999997</v>
      </c>
      <c r="F52" s="59">
        <v>314205.44080000004</v>
      </c>
      <c r="G52" s="59">
        <v>361930.2586</v>
      </c>
      <c r="H52" s="59">
        <v>265687.90620999999</v>
      </c>
      <c r="I52" s="59">
        <v>307764.63438</v>
      </c>
      <c r="J52" s="59">
        <v>288430.76402000006</v>
      </c>
      <c r="K52" s="59">
        <v>1253150.1456499998</v>
      </c>
      <c r="L52" s="59">
        <v>1134938.9913100002</v>
      </c>
      <c r="M52" s="59">
        <v>1215243.3278800002</v>
      </c>
      <c r="N52" s="59">
        <v>302145.54491000006</v>
      </c>
      <c r="O52" s="59">
        <v>375174.54345999996</v>
      </c>
      <c r="P52" s="119">
        <v>6876278.3504999997</v>
      </c>
    </row>
    <row r="53" spans="1:16" ht="12" customHeight="1" x14ac:dyDescent="0.2">
      <c r="C53" s="6" t="s">
        <v>209</v>
      </c>
      <c r="D53" s="59">
        <v>-139957.0073</v>
      </c>
      <c r="E53" s="59">
        <v>-93748.330790000007</v>
      </c>
      <c r="F53" s="59">
        <v>-233981.48003000001</v>
      </c>
      <c r="G53" s="59">
        <v>-16534453.024730001</v>
      </c>
      <c r="H53" s="59">
        <v>-2109783.2429999998</v>
      </c>
      <c r="I53" s="59">
        <v>-2153883.7989099999</v>
      </c>
      <c r="J53" s="59">
        <v>-2680820.1513499999</v>
      </c>
      <c r="K53" s="59">
        <v>-412622.30432999996</v>
      </c>
      <c r="L53" s="59">
        <v>-312467.37827000004</v>
      </c>
      <c r="M53" s="59">
        <v>-227466.23921</v>
      </c>
      <c r="N53" s="59">
        <v>-343643.12257000007</v>
      </c>
      <c r="O53" s="59">
        <v>-294226.15688999998</v>
      </c>
      <c r="P53" s="119">
        <v>-25537052.237379998</v>
      </c>
    </row>
    <row r="54" spans="1:16" ht="12" customHeight="1" x14ac:dyDescent="0.2">
      <c r="C54" s="8" t="s">
        <v>210</v>
      </c>
      <c r="D54" s="59">
        <v>290404.45899999997</v>
      </c>
      <c r="E54" s="59">
        <v>289973.97100000002</v>
      </c>
      <c r="F54" s="59">
        <v>289634.55599999998</v>
      </c>
      <c r="G54" s="59">
        <v>286153.10700000002</v>
      </c>
      <c r="H54" s="59">
        <v>284903.01199999999</v>
      </c>
      <c r="I54" s="59">
        <v>282848.86499999999</v>
      </c>
      <c r="J54" s="59">
        <v>280053.272</v>
      </c>
      <c r="K54" s="59">
        <v>278240.087</v>
      </c>
      <c r="L54" s="59">
        <v>275079.989</v>
      </c>
      <c r="M54" s="59">
        <v>273212.88500000001</v>
      </c>
      <c r="N54" s="59">
        <v>271045.038</v>
      </c>
      <c r="O54" s="59">
        <v>265549.32699999999</v>
      </c>
      <c r="P54" s="119">
        <v>3367098.568</v>
      </c>
    </row>
    <row r="55" spans="1:16" ht="12" customHeight="1" x14ac:dyDescent="0.2">
      <c r="C55" s="8" t="s">
        <v>211</v>
      </c>
      <c r="D55" s="59">
        <v>589839.98788000003</v>
      </c>
      <c r="E55" s="59">
        <v>647088.728</v>
      </c>
      <c r="F55" s="59">
        <v>749660.37399999995</v>
      </c>
      <c r="G55" s="59">
        <v>618465.52379999997</v>
      </c>
      <c r="H55" s="59">
        <v>699621.66599999997</v>
      </c>
      <c r="I55" s="59">
        <v>594923.53</v>
      </c>
      <c r="J55" s="59">
        <v>703552.402</v>
      </c>
      <c r="K55" s="59">
        <v>666839.58100000001</v>
      </c>
      <c r="L55" s="59">
        <v>604280.01699999999</v>
      </c>
      <c r="M55" s="59">
        <v>698752.49100000004</v>
      </c>
      <c r="N55" s="59">
        <v>705898.74653</v>
      </c>
      <c r="O55" s="59">
        <v>683035.86699999997</v>
      </c>
      <c r="P55" s="119">
        <v>7961958.9142100001</v>
      </c>
    </row>
    <row r="56" spans="1:16" ht="12" customHeight="1" x14ac:dyDescent="0.2">
      <c r="C56" s="8" t="s">
        <v>212</v>
      </c>
      <c r="D56" s="59">
        <v>301904.03000000009</v>
      </c>
      <c r="E56" s="59">
        <v>-40721.044550000006</v>
      </c>
      <c r="F56" s="59">
        <v>136121.85644</v>
      </c>
      <c r="G56" s="59">
        <v>931895.52271000028</v>
      </c>
      <c r="H56" s="59">
        <v>150227.23349000001</v>
      </c>
      <c r="I56" s="59">
        <v>233236.04583000005</v>
      </c>
      <c r="J56" s="59">
        <v>164333.19826</v>
      </c>
      <c r="K56" s="59">
        <v>390900.78428999998</v>
      </c>
      <c r="L56" s="59">
        <v>32402.797460000002</v>
      </c>
      <c r="M56" s="59">
        <v>-133537.66528000002</v>
      </c>
      <c r="N56" s="59">
        <v>134690.06608999998</v>
      </c>
      <c r="O56" s="59">
        <v>148550.84746999998</v>
      </c>
      <c r="P56" s="119">
        <v>2450003.6722100005</v>
      </c>
    </row>
    <row r="57" spans="1:16" ht="12" customHeight="1" x14ac:dyDescent="0.2">
      <c r="B57" s="1" t="s">
        <v>32</v>
      </c>
      <c r="C57" s="1" t="s">
        <v>102</v>
      </c>
      <c r="D57" s="59">
        <v>-105465.37088</v>
      </c>
      <c r="E57" s="59">
        <v>-129314.36755</v>
      </c>
      <c r="F57" s="59">
        <v>-129724.11099</v>
      </c>
      <c r="G57" s="59">
        <v>-114240.90956999999</v>
      </c>
      <c r="H57" s="59">
        <v>-147031.12093999999</v>
      </c>
      <c r="I57" s="59">
        <v>-82235.74029999999</v>
      </c>
      <c r="J57" s="59">
        <v>-152175.58137999999</v>
      </c>
      <c r="K57" s="59">
        <v>-92269.353560000003</v>
      </c>
      <c r="L57" s="59">
        <v>-650300.64428000001</v>
      </c>
      <c r="M57" s="59">
        <v>-118403.40472000001</v>
      </c>
      <c r="N57" s="59">
        <v>441874.65179000003</v>
      </c>
      <c r="O57" s="59">
        <v>-2211010.0402800003</v>
      </c>
      <c r="P57" s="119">
        <v>-3490295.99266</v>
      </c>
    </row>
    <row r="58" spans="1:16" ht="12" customHeight="1" x14ac:dyDescent="0.2">
      <c r="B58" s="1" t="s">
        <v>187</v>
      </c>
      <c r="C58" s="1" t="s">
        <v>188</v>
      </c>
      <c r="D58" s="59">
        <v>-290404.45899999997</v>
      </c>
      <c r="E58" s="59">
        <v>-289973.97100000002</v>
      </c>
      <c r="F58" s="59">
        <v>-289634.55599999998</v>
      </c>
      <c r="G58" s="59">
        <v>-286153.10700000002</v>
      </c>
      <c r="H58" s="59">
        <v>-284903.01199999999</v>
      </c>
      <c r="I58" s="59">
        <v>-282848.86499999999</v>
      </c>
      <c r="J58" s="59">
        <v>-280053.272</v>
      </c>
      <c r="K58" s="59">
        <v>-278240.087</v>
      </c>
      <c r="L58" s="59">
        <v>-275079.989</v>
      </c>
      <c r="M58" s="59">
        <v>-273212.88500000001</v>
      </c>
      <c r="N58" s="59">
        <v>-271045.038</v>
      </c>
      <c r="O58" s="59">
        <v>-265549.32699999999</v>
      </c>
      <c r="P58" s="119">
        <v>-3367098.568</v>
      </c>
    </row>
    <row r="59" spans="1:16" ht="12" customHeight="1" x14ac:dyDescent="0.2">
      <c r="B59" s="1" t="s">
        <v>33</v>
      </c>
      <c r="C59" s="1" t="s">
        <v>103</v>
      </c>
      <c r="D59" s="59">
        <v>-21639365.967950001</v>
      </c>
      <c r="E59" s="59">
        <v>-21639365.967950001</v>
      </c>
      <c r="F59" s="59">
        <v>-21639366.11696</v>
      </c>
      <c r="G59" s="59">
        <v>-21501567.090999998</v>
      </c>
      <c r="H59" s="59">
        <v>-21501567.090999998</v>
      </c>
      <c r="I59" s="59">
        <v>-21501567.090999998</v>
      </c>
      <c r="J59" s="59">
        <v>-21501567.090999998</v>
      </c>
      <c r="K59" s="59">
        <v>-21501567.090999998</v>
      </c>
      <c r="L59" s="59">
        <v>-21501567.090999998</v>
      </c>
      <c r="M59" s="59">
        <v>-21501567.090999998</v>
      </c>
      <c r="N59" s="59">
        <v>-21501567.090999998</v>
      </c>
      <c r="O59" s="59">
        <v>-21501567.616</v>
      </c>
      <c r="P59" s="119">
        <v>-258432202.39685994</v>
      </c>
    </row>
    <row r="60" spans="1:16" ht="12" customHeight="1" x14ac:dyDescent="0.2">
      <c r="B60" s="55" t="s">
        <v>178</v>
      </c>
      <c r="C60" s="55" t="s">
        <v>179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-629113.95623000001</v>
      </c>
      <c r="M60" s="59">
        <v>0</v>
      </c>
      <c r="N60" s="59">
        <v>0</v>
      </c>
      <c r="O60" s="59">
        <v>0</v>
      </c>
      <c r="P60" s="119">
        <v>-629113.95623000001</v>
      </c>
    </row>
    <row r="61" spans="1:16" ht="12" customHeight="1" x14ac:dyDescent="0.2">
      <c r="B61" s="1" t="s">
        <v>34</v>
      </c>
      <c r="C61" s="9" t="s">
        <v>104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-3500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119">
        <v>-3500</v>
      </c>
    </row>
    <row r="62" spans="1:16" ht="12" customHeight="1" thickBot="1" x14ac:dyDescent="0.25">
      <c r="B62" s="33" t="s">
        <v>35</v>
      </c>
      <c r="C62" s="38" t="s">
        <v>105</v>
      </c>
      <c r="D62" s="115">
        <v>407661.82669000002</v>
      </c>
      <c r="E62" s="115">
        <v>434537.40625</v>
      </c>
      <c r="F62" s="115">
        <v>438779.61829000001</v>
      </c>
      <c r="G62" s="115">
        <v>483483.31124000001</v>
      </c>
      <c r="H62" s="115">
        <v>442630.58022</v>
      </c>
      <c r="I62" s="115">
        <v>410916.44641000003</v>
      </c>
      <c r="J62" s="115">
        <v>541129.3491799999</v>
      </c>
      <c r="K62" s="115">
        <v>384528.45861999999</v>
      </c>
      <c r="L62" s="115">
        <v>620304.20877000003</v>
      </c>
      <c r="M62" s="115">
        <v>674427.48866999999</v>
      </c>
      <c r="N62" s="115">
        <v>858103.01597000007</v>
      </c>
      <c r="O62" s="115">
        <v>2878867.0751900002</v>
      </c>
      <c r="P62" s="115">
        <v>8575368.7855000012</v>
      </c>
    </row>
    <row r="63" spans="1:16" ht="12" customHeight="1" thickBot="1" x14ac:dyDescent="0.25">
      <c r="B63" s="55"/>
      <c r="C63" s="9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6" ht="12" customHeight="1" thickBot="1" x14ac:dyDescent="0.25">
      <c r="A64" s="9"/>
      <c r="B64" s="35" t="s">
        <v>5</v>
      </c>
      <c r="C64" s="35" t="s">
        <v>213</v>
      </c>
      <c r="D64" s="68">
        <v>-3320255.7425600002</v>
      </c>
      <c r="E64" s="68">
        <v>-188612.11653</v>
      </c>
      <c r="F64" s="68">
        <v>-177999.67601</v>
      </c>
      <c r="G64" s="68">
        <v>-3308622.6351600001</v>
      </c>
      <c r="H64" s="68">
        <v>-187010.50146999999</v>
      </c>
      <c r="I64" s="68">
        <v>-155243.34959999999</v>
      </c>
      <c r="J64" s="68">
        <v>-3339353.7109300001</v>
      </c>
      <c r="K64" s="68">
        <v>-177307.99132</v>
      </c>
      <c r="L64" s="68">
        <v>-186804.29824999999</v>
      </c>
      <c r="M64" s="68">
        <v>-3302968.1228100001</v>
      </c>
      <c r="N64" s="68">
        <v>-268638.79719000001</v>
      </c>
      <c r="O64" s="68">
        <v>-96546.049780000001</v>
      </c>
      <c r="P64" s="68">
        <v>-14709362.99161</v>
      </c>
    </row>
    <row r="65" spans="1:16" ht="12" customHeight="1" thickBot="1" x14ac:dyDescent="0.25">
      <c r="A65" s="9"/>
      <c r="B65" s="9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1:16" ht="12" customHeight="1" x14ac:dyDescent="0.2">
      <c r="A66" s="9"/>
      <c r="B66" s="28" t="s">
        <v>8</v>
      </c>
      <c r="C66" s="28" t="s">
        <v>36</v>
      </c>
      <c r="D66" s="66">
        <v>2539150.5818600003</v>
      </c>
      <c r="E66" s="66">
        <v>-1371761.35699</v>
      </c>
      <c r="F66" s="66">
        <v>22091995.259130001</v>
      </c>
      <c r="G66" s="66">
        <v>-830529.46105999989</v>
      </c>
      <c r="H66" s="66">
        <v>-151805.34628</v>
      </c>
      <c r="I66" s="66">
        <v>888247.12585000007</v>
      </c>
      <c r="J66" s="66">
        <v>-139070.00690000001</v>
      </c>
      <c r="K66" s="66">
        <v>-203791.04556999999</v>
      </c>
      <c r="L66" s="66">
        <v>-489735.21136000002</v>
      </c>
      <c r="M66" s="66">
        <v>1448663.27969</v>
      </c>
      <c r="N66" s="66">
        <v>37090307.377640001</v>
      </c>
      <c r="O66" s="66">
        <v>6219426.5721399998</v>
      </c>
      <c r="P66" s="66">
        <v>67091097.768150002</v>
      </c>
    </row>
    <row r="67" spans="1:16" ht="12" customHeight="1" x14ac:dyDescent="0.2">
      <c r="A67" s="9"/>
      <c r="B67" s="9" t="s">
        <v>37</v>
      </c>
      <c r="C67" s="27" t="s">
        <v>106</v>
      </c>
      <c r="D67" s="64">
        <v>2536305.5588200004</v>
      </c>
      <c r="E67" s="64">
        <v>-1425384.7980499999</v>
      </c>
      <c r="F67" s="64">
        <v>21151624.050779998</v>
      </c>
      <c r="G67" s="64">
        <v>-991586.84224000003</v>
      </c>
      <c r="H67" s="64">
        <v>-805062.82339999999</v>
      </c>
      <c r="I67" s="64">
        <v>-512925.33536999999</v>
      </c>
      <c r="J67" s="64">
        <v>-516308.32137000002</v>
      </c>
      <c r="K67" s="64">
        <v>-558561.58841999993</v>
      </c>
      <c r="L67" s="64">
        <v>-1091659.9432600001</v>
      </c>
      <c r="M67" s="64">
        <v>1457400.3860599999</v>
      </c>
      <c r="N67" s="64">
        <v>36735529.712870002</v>
      </c>
      <c r="O67" s="64">
        <v>6201610.5877600005</v>
      </c>
      <c r="P67" s="64">
        <v>62180980.64418</v>
      </c>
    </row>
    <row r="68" spans="1:16" ht="12" customHeight="1" x14ac:dyDescent="0.2">
      <c r="A68" s="9"/>
      <c r="B68" s="9" t="s">
        <v>38</v>
      </c>
      <c r="C68" s="1" t="s">
        <v>107</v>
      </c>
      <c r="D68" s="59">
        <v>3340614.3461500001</v>
      </c>
      <c r="E68" s="59">
        <v>-646381.076</v>
      </c>
      <c r="F68" s="59">
        <v>21932500.3081</v>
      </c>
      <c r="G68" s="59">
        <v>-217367.52161000003</v>
      </c>
      <c r="H68" s="59">
        <v>-26469.404280000002</v>
      </c>
      <c r="I68" s="59">
        <v>317897.36230000004</v>
      </c>
      <c r="J68" s="59">
        <v>271625.69787000003</v>
      </c>
      <c r="K68" s="59">
        <v>219034.10743999999</v>
      </c>
      <c r="L68" s="59">
        <v>47791.374859999996</v>
      </c>
      <c r="M68" s="59">
        <v>2228947.8543699998</v>
      </c>
      <c r="N68" s="59">
        <v>37425012.780339994</v>
      </c>
      <c r="O68" s="59">
        <v>7562939.1164100002</v>
      </c>
      <c r="P68" s="59">
        <v>72456144.945949987</v>
      </c>
    </row>
    <row r="69" spans="1:16" ht="12" customHeight="1" x14ac:dyDescent="0.2">
      <c r="A69" s="9"/>
      <c r="B69" s="9" t="s">
        <v>39</v>
      </c>
      <c r="C69" s="1" t="s">
        <v>108</v>
      </c>
      <c r="D69" s="59">
        <v>-36241.528479999994</v>
      </c>
      <c r="E69" s="59">
        <v>-10936.4632</v>
      </c>
      <c r="F69" s="59">
        <v>-12808.99847</v>
      </c>
      <c r="G69" s="59">
        <v>-6152.06178</v>
      </c>
      <c r="H69" s="59">
        <v>-10526.16027</v>
      </c>
      <c r="I69" s="59">
        <v>-62755.438820000003</v>
      </c>
      <c r="J69" s="59">
        <v>-19866.760389999999</v>
      </c>
      <c r="K69" s="59">
        <v>-9528.4370099999996</v>
      </c>
      <c r="L69" s="59">
        <v>-371384.05926999997</v>
      </c>
      <c r="M69" s="59">
        <v>-3480.20946</v>
      </c>
      <c r="N69" s="59">
        <v>78584.191379999989</v>
      </c>
      <c r="O69" s="59">
        <v>-593261.26599999995</v>
      </c>
      <c r="P69" s="59">
        <v>-1058357.1917699999</v>
      </c>
    </row>
    <row r="70" spans="1:16" ht="12" customHeight="1" x14ac:dyDescent="0.2">
      <c r="A70" s="9"/>
      <c r="B70" s="9" t="s">
        <v>40</v>
      </c>
      <c r="C70" s="1" t="s">
        <v>184</v>
      </c>
      <c r="D70" s="59">
        <v>-768067.25884999998</v>
      </c>
      <c r="E70" s="59">
        <v>-768067.25884999998</v>
      </c>
      <c r="F70" s="59">
        <v>-768067.25884999998</v>
      </c>
      <c r="G70" s="59">
        <v>-768067.25884999998</v>
      </c>
      <c r="H70" s="59">
        <v>-768067.25884999998</v>
      </c>
      <c r="I70" s="59">
        <v>-768067.25884999998</v>
      </c>
      <c r="J70" s="59">
        <v>-768067.25884999998</v>
      </c>
      <c r="K70" s="59">
        <v>-768067.25884999998</v>
      </c>
      <c r="L70" s="59">
        <v>-768067.25884999998</v>
      </c>
      <c r="M70" s="59">
        <v>-768067.25884999998</v>
      </c>
      <c r="N70" s="59">
        <v>-768067.25884999998</v>
      </c>
      <c r="O70" s="59">
        <v>-768067.26264999993</v>
      </c>
      <c r="P70" s="59">
        <v>-9216807.1099999994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69">
        <v>2845.02304</v>
      </c>
      <c r="E71" s="69">
        <v>53623.441059999997</v>
      </c>
      <c r="F71" s="69">
        <v>940371.20834999997</v>
      </c>
      <c r="G71" s="69">
        <v>161057.38118</v>
      </c>
      <c r="H71" s="69">
        <v>653257.47712000005</v>
      </c>
      <c r="I71" s="69">
        <v>1401172.4612199999</v>
      </c>
      <c r="J71" s="69">
        <v>377238.31447000004</v>
      </c>
      <c r="K71" s="69">
        <v>354770.54285000003</v>
      </c>
      <c r="L71" s="69">
        <v>601924.73190000001</v>
      </c>
      <c r="M71" s="69">
        <v>-8737.1063699999995</v>
      </c>
      <c r="N71" s="69">
        <v>354777.66476999997</v>
      </c>
      <c r="O71" s="69">
        <v>17815.984379999998</v>
      </c>
      <c r="P71" s="69">
        <v>4910117.1239699991</v>
      </c>
    </row>
    <row r="72" spans="1:16" ht="12" customHeight="1" thickBot="1" x14ac:dyDescent="0.25">
      <c r="A72" s="9"/>
      <c r="B72" s="9"/>
      <c r="C72" s="5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</row>
    <row r="73" spans="1:16" ht="12" customHeight="1" thickBot="1" x14ac:dyDescent="0.25">
      <c r="A73" s="9"/>
      <c r="B73" s="35" t="s">
        <v>9</v>
      </c>
      <c r="C73" s="35" t="s">
        <v>10</v>
      </c>
      <c r="D73" s="68">
        <v>4814295.784190001</v>
      </c>
      <c r="E73" s="68">
        <v>7694874.5785499997</v>
      </c>
      <c r="F73" s="68">
        <v>33431.893659999594</v>
      </c>
      <c r="G73" s="68">
        <v>6825.4900400005281</v>
      </c>
      <c r="H73" s="68">
        <v>132467.9530699997</v>
      </c>
      <c r="I73" s="68">
        <v>471909.81218000001</v>
      </c>
      <c r="J73" s="68">
        <v>641211.84287000005</v>
      </c>
      <c r="K73" s="68">
        <v>-1200.117</v>
      </c>
      <c r="L73" s="68">
        <v>-7974.2166999999999</v>
      </c>
      <c r="M73" s="68">
        <v>-5718.1431399999992</v>
      </c>
      <c r="N73" s="68">
        <v>-226907.28197000001</v>
      </c>
      <c r="O73" s="68">
        <v>-209928.73009999999</v>
      </c>
      <c r="P73" s="68">
        <v>13343288.86565</v>
      </c>
    </row>
    <row r="74" spans="1:16" ht="12" customHeight="1" thickBot="1" x14ac:dyDescent="0.25">
      <c r="A74" s="9"/>
      <c r="B74" s="9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</row>
    <row r="75" spans="1:16" ht="12" customHeight="1" x14ac:dyDescent="0.2">
      <c r="A75" s="9"/>
      <c r="B75" s="28" t="s">
        <v>11</v>
      </c>
      <c r="C75" s="28" t="s">
        <v>41</v>
      </c>
      <c r="D75" s="66">
        <v>52143.286999999997</v>
      </c>
      <c r="E75" s="66">
        <v>587221.30700000003</v>
      </c>
      <c r="F75" s="66">
        <v>562359.58700000006</v>
      </c>
      <c r="G75" s="66">
        <v>537605.54700000002</v>
      </c>
      <c r="H75" s="66">
        <v>523010.58519000001</v>
      </c>
      <c r="I75" s="66">
        <v>592058.24891999993</v>
      </c>
      <c r="J75" s="66">
        <v>607053.34071000002</v>
      </c>
      <c r="K75" s="66">
        <v>659989.82720000006</v>
      </c>
      <c r="L75" s="66">
        <v>584699.92407000007</v>
      </c>
      <c r="M75" s="66">
        <v>669962.64203999995</v>
      </c>
      <c r="N75" s="66">
        <v>635774.18599999999</v>
      </c>
      <c r="O75" s="66">
        <v>1177734.5055499999</v>
      </c>
      <c r="P75" s="66">
        <v>7189612.9876800003</v>
      </c>
    </row>
    <row r="76" spans="1:16" ht="12" customHeight="1" x14ac:dyDescent="0.2">
      <c r="A76" s="9"/>
      <c r="B76" s="75"/>
      <c r="C76" s="8" t="s">
        <v>197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1:16" ht="12" customHeight="1" x14ac:dyDescent="0.2">
      <c r="A77" s="9"/>
      <c r="B77" s="75"/>
      <c r="C77" s="78" t="s">
        <v>198</v>
      </c>
      <c r="D77" s="230">
        <v>87.867000000000004</v>
      </c>
      <c r="E77" s="59">
        <v>97828.27</v>
      </c>
      <c r="F77" s="59">
        <v>40203.06</v>
      </c>
      <c r="G77" s="59">
        <v>42148.563999999998</v>
      </c>
      <c r="H77" s="59">
        <v>37950.455190000001</v>
      </c>
      <c r="I77" s="59">
        <v>37918.375999999997</v>
      </c>
      <c r="J77" s="59">
        <v>48332.343999999997</v>
      </c>
      <c r="K77" s="59">
        <v>42389.767</v>
      </c>
      <c r="L77" s="59">
        <v>31527.56</v>
      </c>
      <c r="M77" s="59">
        <v>46353.762000000002</v>
      </c>
      <c r="N77" s="59">
        <v>37395.779000000002</v>
      </c>
      <c r="O77" s="59">
        <v>112335.745</v>
      </c>
      <c r="P77" s="59">
        <v>574471.54918999993</v>
      </c>
    </row>
    <row r="78" spans="1:16" ht="12" customHeight="1" thickBot="1" x14ac:dyDescent="0.25">
      <c r="A78" s="9"/>
      <c r="B78" s="79"/>
      <c r="C78" s="80" t="s">
        <v>199</v>
      </c>
      <c r="D78" s="103">
        <v>52055.42</v>
      </c>
      <c r="E78" s="103">
        <v>489393.03700000001</v>
      </c>
      <c r="F78" s="103">
        <v>522156.527</v>
      </c>
      <c r="G78" s="103">
        <v>495456.98300000001</v>
      </c>
      <c r="H78" s="103">
        <v>485060.13</v>
      </c>
      <c r="I78" s="103">
        <v>554139.87291999999</v>
      </c>
      <c r="J78" s="103">
        <v>558720.99671000009</v>
      </c>
      <c r="K78" s="103">
        <v>617600.06020000007</v>
      </c>
      <c r="L78" s="103">
        <v>553172.36407000001</v>
      </c>
      <c r="M78" s="103">
        <v>623608.88003999996</v>
      </c>
      <c r="N78" s="103">
        <v>598378.40700000001</v>
      </c>
      <c r="O78" s="103">
        <v>1065398.76055</v>
      </c>
      <c r="P78" s="103">
        <v>6615141.4384899996</v>
      </c>
    </row>
    <row r="79" spans="1:16" ht="12" customHeight="1" thickBot="1" x14ac:dyDescent="0.25">
      <c r="A79" s="9"/>
      <c r="B79" s="9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1:16" ht="12" customHeight="1" x14ac:dyDescent="0.2">
      <c r="A80" s="9"/>
      <c r="B80" s="37" t="s">
        <v>12</v>
      </c>
      <c r="C80" s="28" t="s">
        <v>42</v>
      </c>
      <c r="D80" s="66">
        <v>12833.506800000001</v>
      </c>
      <c r="E80" s="66">
        <v>5787.1501500000004</v>
      </c>
      <c r="F80" s="66">
        <v>7239.5340800000004</v>
      </c>
      <c r="G80" s="66">
        <v>6529.9111700000003</v>
      </c>
      <c r="H80" s="66">
        <v>13950.271550000001</v>
      </c>
      <c r="I80" s="66">
        <v>9482.1993299999995</v>
      </c>
      <c r="J80" s="66">
        <v>10720.594090000001</v>
      </c>
      <c r="K80" s="66">
        <v>5743.6954599999999</v>
      </c>
      <c r="L80" s="66">
        <v>-22642.888780000001</v>
      </c>
      <c r="M80" s="66">
        <v>11149.935710000002</v>
      </c>
      <c r="N80" s="66">
        <v>32343.175859999999</v>
      </c>
      <c r="O80" s="66">
        <v>5005.8422</v>
      </c>
      <c r="P80" s="66">
        <v>98142.927620000002</v>
      </c>
    </row>
    <row r="81" spans="2:16" ht="12" customHeight="1" thickBot="1" x14ac:dyDescent="0.25">
      <c r="B81" s="80" t="s">
        <v>215</v>
      </c>
      <c r="C81" s="38" t="s">
        <v>110</v>
      </c>
      <c r="D81" s="65">
        <v>12833.506800000001</v>
      </c>
      <c r="E81" s="65">
        <v>5787.1501500000004</v>
      </c>
      <c r="F81" s="65">
        <v>7239.5340800000004</v>
      </c>
      <c r="G81" s="65">
        <v>6529.9111700000003</v>
      </c>
      <c r="H81" s="65">
        <v>13950.271550000001</v>
      </c>
      <c r="I81" s="65">
        <v>9482.1993299999995</v>
      </c>
      <c r="J81" s="65">
        <v>10720.594090000001</v>
      </c>
      <c r="K81" s="65">
        <v>5743.6954599999999</v>
      </c>
      <c r="L81" s="65">
        <v>-22642.888780000001</v>
      </c>
      <c r="M81" s="65">
        <v>11149.935710000002</v>
      </c>
      <c r="N81" s="65">
        <v>32343.175859999999</v>
      </c>
      <c r="O81" s="65">
        <v>5005.8422</v>
      </c>
      <c r="P81" s="65">
        <v>98142.927620000002</v>
      </c>
    </row>
    <row r="82" spans="2:16" ht="12" customHeight="1" thickBot="1" x14ac:dyDescent="0.25">
      <c r="B82" s="9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2:16" ht="12" customHeight="1" x14ac:dyDescent="0.2">
      <c r="B83" s="28" t="s">
        <v>14</v>
      </c>
      <c r="C83" s="28" t="s">
        <v>43</v>
      </c>
      <c r="D83" s="66">
        <v>16655040.563029999</v>
      </c>
      <c r="E83" s="66">
        <v>30516109.580260001</v>
      </c>
      <c r="F83" s="66">
        <v>14824851.38576</v>
      </c>
      <c r="G83" s="66">
        <v>13285527.82381</v>
      </c>
      <c r="H83" s="66">
        <v>20275149.936330002</v>
      </c>
      <c r="I83" s="66">
        <v>14166319.095160002</v>
      </c>
      <c r="J83" s="66">
        <v>6179663.6279000016</v>
      </c>
      <c r="K83" s="66">
        <v>36719446.958349995</v>
      </c>
      <c r="L83" s="66">
        <v>16056614.38407</v>
      </c>
      <c r="M83" s="66">
        <v>14777269.89487</v>
      </c>
      <c r="N83" s="66">
        <v>20658427.366989993</v>
      </c>
      <c r="O83" s="66">
        <v>26353628.979109995</v>
      </c>
      <c r="P83" s="66">
        <v>230468049.59564003</v>
      </c>
    </row>
    <row r="84" spans="2:16" ht="12" customHeight="1" x14ac:dyDescent="0.2">
      <c r="B84" s="9" t="s">
        <v>44</v>
      </c>
      <c r="C84" s="1" t="s">
        <v>91</v>
      </c>
      <c r="D84" s="59">
        <v>16780302.095179994</v>
      </c>
      <c r="E84" s="59">
        <v>30713822.610750001</v>
      </c>
      <c r="F84" s="59">
        <v>14960658.955180001</v>
      </c>
      <c r="G84" s="59">
        <v>13577009.017289996</v>
      </c>
      <c r="H84" s="59">
        <v>20412336.208470002</v>
      </c>
      <c r="I84" s="59">
        <v>14270498.393069997</v>
      </c>
      <c r="J84" s="59">
        <v>6342912.3945700033</v>
      </c>
      <c r="K84" s="59">
        <v>36818336.843759999</v>
      </c>
      <c r="L84" s="59">
        <v>17010779.895169999</v>
      </c>
      <c r="M84" s="59">
        <v>14897831.286699999</v>
      </c>
      <c r="N84" s="59">
        <v>20938092.285709992</v>
      </c>
      <c r="O84" s="59">
        <v>27474430.103820004</v>
      </c>
      <c r="P84" s="59">
        <v>234197010.08967003</v>
      </c>
    </row>
    <row r="85" spans="2:16" ht="12" customHeight="1" x14ac:dyDescent="0.2">
      <c r="B85" s="9"/>
      <c r="C85" s="6" t="s">
        <v>111</v>
      </c>
      <c r="D85" s="222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2:16" ht="12" customHeight="1" x14ac:dyDescent="0.2">
      <c r="B86" s="9"/>
      <c r="C86" s="1" t="s">
        <v>112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</row>
    <row r="87" spans="2:16" ht="12" customHeight="1" x14ac:dyDescent="0.2">
      <c r="B87" s="9"/>
      <c r="C87" s="6" t="s">
        <v>113</v>
      </c>
      <c r="D87" s="59">
        <v>41517263.903739996</v>
      </c>
      <c r="E87" s="59">
        <v>39683962.648010001</v>
      </c>
      <c r="F87" s="59">
        <v>32211829.561140001</v>
      </c>
      <c r="G87" s="59">
        <v>36200552.890709996</v>
      </c>
      <c r="H87" s="59">
        <v>34737056.081610002</v>
      </c>
      <c r="I87" s="59">
        <v>33731946.5814</v>
      </c>
      <c r="J87" s="59">
        <v>19695029.385240003</v>
      </c>
      <c r="K87" s="59">
        <v>48302780.583719999</v>
      </c>
      <c r="L87" s="59">
        <v>33424422.265700001</v>
      </c>
      <c r="M87" s="59">
        <v>34857137.554719999</v>
      </c>
      <c r="N87" s="59">
        <v>36303745.051619992</v>
      </c>
      <c r="O87" s="59">
        <v>49091544.107150003</v>
      </c>
      <c r="P87" s="59">
        <v>439757270.61476004</v>
      </c>
    </row>
    <row r="88" spans="2:16" ht="12" customHeight="1" x14ac:dyDescent="0.2">
      <c r="B88" s="9"/>
      <c r="C88" s="6" t="s">
        <v>114</v>
      </c>
      <c r="D88" s="59">
        <v>-28597451.771000002</v>
      </c>
      <c r="E88" s="59">
        <v>-27144111.295000002</v>
      </c>
      <c r="F88" s="59">
        <v>-21709197.750999998</v>
      </c>
      <c r="G88" s="59">
        <v>-24432997.125999998</v>
      </c>
      <c r="H88" s="59">
        <v>-22430802.423999999</v>
      </c>
      <c r="I88" s="59">
        <v>-21922492.166000001</v>
      </c>
      <c r="J88" s="59">
        <v>-15718831.374</v>
      </c>
      <c r="K88" s="59">
        <v>-27842601.098999999</v>
      </c>
      <c r="L88" s="59">
        <v>-21837654.407000002</v>
      </c>
      <c r="M88" s="59">
        <v>-23328068.653000001</v>
      </c>
      <c r="N88" s="59">
        <v>-24428216.026999999</v>
      </c>
      <c r="O88" s="59">
        <v>-24227336.179000001</v>
      </c>
      <c r="P88" s="59">
        <v>-283619760.27200001</v>
      </c>
    </row>
    <row r="89" spans="2:16" ht="12" customHeight="1" x14ac:dyDescent="0.2">
      <c r="B89" s="9"/>
      <c r="C89" s="1" t="s">
        <v>115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2:16" ht="12" customHeight="1" x14ac:dyDescent="0.2">
      <c r="B90" s="9"/>
      <c r="C90" s="6" t="s">
        <v>113</v>
      </c>
      <c r="D90" s="59">
        <v>4273532.4479999999</v>
      </c>
      <c r="E90" s="59">
        <v>13845813.288000001</v>
      </c>
      <c r="F90" s="59">
        <v>3444461.9169999999</v>
      </c>
      <c r="G90" s="59">
        <v>3016798.2069999999</v>
      </c>
      <c r="H90" s="59">
        <v>12276129.138</v>
      </c>
      <c r="I90" s="59">
        <v>3395098.906</v>
      </c>
      <c r="J90" s="59">
        <v>3176004.372</v>
      </c>
      <c r="K90" s="59">
        <v>12482631.339</v>
      </c>
      <c r="L90" s="59">
        <v>3806050.1669999999</v>
      </c>
      <c r="M90" s="59">
        <v>4319946.4079999998</v>
      </c>
      <c r="N90" s="59">
        <v>11119192.449999999</v>
      </c>
      <c r="O90" s="59">
        <v>3750755.514</v>
      </c>
      <c r="P90" s="59">
        <v>78906414.153999999</v>
      </c>
    </row>
    <row r="91" spans="2:16" ht="12" customHeight="1" x14ac:dyDescent="0.2">
      <c r="B91" s="9"/>
      <c r="C91" s="6" t="s">
        <v>114</v>
      </c>
      <c r="D91" s="59">
        <v>-1877403.236</v>
      </c>
      <c r="E91" s="59">
        <v>-2878443.0129999998</v>
      </c>
      <c r="F91" s="59">
        <v>-962834.23199999996</v>
      </c>
      <c r="G91" s="59">
        <v>-1791001.422</v>
      </c>
      <c r="H91" s="59">
        <v>-4028131.3489999999</v>
      </c>
      <c r="I91" s="59">
        <v>-869087.18</v>
      </c>
      <c r="J91" s="59">
        <v>-1267431.649</v>
      </c>
      <c r="K91" s="59">
        <v>-2460119.469</v>
      </c>
      <c r="L91" s="59">
        <v>-954551.18099999998</v>
      </c>
      <c r="M91" s="59">
        <v>-1454226.977</v>
      </c>
      <c r="N91" s="59">
        <v>-1987861.09</v>
      </c>
      <c r="O91" s="59">
        <v>-1050092.0260000001</v>
      </c>
      <c r="P91" s="59">
        <v>-21581182.824000005</v>
      </c>
    </row>
    <row r="92" spans="2:16" ht="12" customHeight="1" x14ac:dyDescent="0.2">
      <c r="B92" s="9"/>
      <c r="C92" s="1" t="s">
        <v>116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  <row r="93" spans="2:16" ht="12" customHeight="1" x14ac:dyDescent="0.2">
      <c r="B93" s="9"/>
      <c r="C93" s="6" t="s">
        <v>113</v>
      </c>
      <c r="D93" s="59">
        <v>2323004.58</v>
      </c>
      <c r="E93" s="59">
        <v>9155742.9839999992</v>
      </c>
      <c r="F93" s="59">
        <v>2767126.44</v>
      </c>
      <c r="G93" s="59">
        <v>166867.24900000001</v>
      </c>
      <c r="H93" s="59">
        <v>182566.82500000001</v>
      </c>
      <c r="I93" s="59">
        <v>210491.72700000001</v>
      </c>
      <c r="J93" s="59">
        <v>1882201.8119999999</v>
      </c>
      <c r="K93" s="59">
        <v>7967221.3320000004</v>
      </c>
      <c r="L93" s="59">
        <v>3232901.929</v>
      </c>
      <c r="M93" s="59">
        <v>190421.231</v>
      </c>
      <c r="N93" s="59">
        <v>125717.02899999999</v>
      </c>
      <c r="O93" s="59">
        <v>99590.254000000001</v>
      </c>
      <c r="P93" s="59">
        <v>28303853.392000001</v>
      </c>
    </row>
    <row r="94" spans="2:16" ht="12" customHeight="1" x14ac:dyDescent="0.2">
      <c r="B94" s="9"/>
      <c r="C94" s="6" t="s">
        <v>114</v>
      </c>
      <c r="D94" s="59">
        <v>-1067759.817</v>
      </c>
      <c r="E94" s="59">
        <v>-1661028.878</v>
      </c>
      <c r="F94" s="59">
        <v>-546352.33100000001</v>
      </c>
      <c r="G94" s="59">
        <v>-70629.263000000006</v>
      </c>
      <c r="H94" s="59">
        <v>-74653.498000000007</v>
      </c>
      <c r="I94" s="59">
        <v>-72566.394</v>
      </c>
      <c r="J94" s="59">
        <v>-1564545.1580000001</v>
      </c>
      <c r="K94" s="59">
        <v>-1537047.4739999999</v>
      </c>
      <c r="L94" s="59">
        <v>-546407.89599999995</v>
      </c>
      <c r="M94" s="59">
        <v>-50918.648000000001</v>
      </c>
      <c r="N94" s="59">
        <v>-49650.383999999998</v>
      </c>
      <c r="O94" s="59">
        <v>-30315.063999999998</v>
      </c>
      <c r="P94" s="59">
        <v>-7271874.8050000006</v>
      </c>
    </row>
    <row r="95" spans="2:16" ht="12" customHeight="1" x14ac:dyDescent="0.2">
      <c r="B95" s="9"/>
      <c r="C95" s="1" t="s">
        <v>117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  <row r="96" spans="2:16" ht="12" customHeight="1" x14ac:dyDescent="0.2">
      <c r="B96" s="9"/>
      <c r="C96" s="6" t="s">
        <v>113</v>
      </c>
      <c r="D96" s="59">
        <v>32961.747000000003</v>
      </c>
      <c r="E96" s="59">
        <v>23413.107</v>
      </c>
      <c r="F96" s="59">
        <v>29266.414000000001</v>
      </c>
      <c r="G96" s="59">
        <v>34060.385999999999</v>
      </c>
      <c r="H96" s="59">
        <v>35300.375999999997</v>
      </c>
      <c r="I96" s="59">
        <v>31034.733</v>
      </c>
      <c r="J96" s="59">
        <v>29472.656999999999</v>
      </c>
      <c r="K96" s="59">
        <v>24180.440999999999</v>
      </c>
      <c r="L96" s="59">
        <v>24863.396000000001</v>
      </c>
      <c r="M96" s="59">
        <v>26385.148000000001</v>
      </c>
      <c r="N96" s="59">
        <v>30628.901000000002</v>
      </c>
      <c r="O96" s="59">
        <v>27404.701000000001</v>
      </c>
      <c r="P96" s="59">
        <v>348972.00699999998</v>
      </c>
    </row>
    <row r="97" spans="2:16" ht="12" customHeight="1" x14ac:dyDescent="0.2">
      <c r="B97" s="9"/>
      <c r="C97" s="6" t="s">
        <v>114</v>
      </c>
      <c r="D97" s="59">
        <v>-8457.8510000000006</v>
      </c>
      <c r="E97" s="59">
        <v>-6090.2489999999998</v>
      </c>
      <c r="F97" s="59">
        <v>-13184.64</v>
      </c>
      <c r="G97" s="59">
        <v>-8132.8230000000003</v>
      </c>
      <c r="H97" s="59">
        <v>-11377.168</v>
      </c>
      <c r="I97" s="59">
        <v>-11557.286</v>
      </c>
      <c r="J97" s="59">
        <v>-7344.902</v>
      </c>
      <c r="K97" s="59">
        <v>-9438.0339999999997</v>
      </c>
      <c r="L97" s="59">
        <v>-8327.0910000000003</v>
      </c>
      <c r="M97" s="59">
        <v>-4712.4989999999998</v>
      </c>
      <c r="N97" s="59">
        <v>-9120.2569999999996</v>
      </c>
      <c r="O97" s="59">
        <v>-5933.0820000000003</v>
      </c>
      <c r="P97" s="59">
        <v>-103675.88199999998</v>
      </c>
    </row>
    <row r="98" spans="2:16" ht="12" customHeight="1" x14ac:dyDescent="0.2">
      <c r="B98" s="9"/>
      <c r="C98" s="1" t="s">
        <v>118</v>
      </c>
      <c r="D98" s="59">
        <v>246989</v>
      </c>
      <c r="E98" s="59">
        <v>-187300</v>
      </c>
      <c r="F98" s="59">
        <v>-185396</v>
      </c>
      <c r="G98" s="59">
        <v>498756</v>
      </c>
      <c r="H98" s="59">
        <v>-214329</v>
      </c>
      <c r="I98" s="59">
        <v>-159982</v>
      </c>
      <c r="J98" s="59">
        <v>158631</v>
      </c>
      <c r="K98" s="59">
        <v>-70253</v>
      </c>
      <c r="L98" s="59">
        <v>-62902</v>
      </c>
      <c r="M98" s="59">
        <v>399533</v>
      </c>
      <c r="N98" s="59">
        <v>-118165</v>
      </c>
      <c r="O98" s="59">
        <v>-97979</v>
      </c>
      <c r="P98" s="59">
        <v>207603</v>
      </c>
    </row>
    <row r="99" spans="2:16" ht="12" customHeight="1" x14ac:dyDescent="0.2">
      <c r="B99" s="9"/>
      <c r="C99" s="1" t="s">
        <v>119</v>
      </c>
      <c r="D99" s="59">
        <v>-62376.908560000003</v>
      </c>
      <c r="E99" s="59">
        <v>-118135.98125999999</v>
      </c>
      <c r="F99" s="59">
        <v>-75060.422959999996</v>
      </c>
      <c r="G99" s="59">
        <v>-37265.081420000002</v>
      </c>
      <c r="H99" s="59">
        <v>-59422.773139999998</v>
      </c>
      <c r="I99" s="59">
        <v>-62388.528330000001</v>
      </c>
      <c r="J99" s="59">
        <v>-40273.748670000001</v>
      </c>
      <c r="K99" s="59">
        <v>-39017.775959999992</v>
      </c>
      <c r="L99" s="59">
        <v>-67615.287530000001</v>
      </c>
      <c r="M99" s="59">
        <v>-57665.278020000005</v>
      </c>
      <c r="N99" s="59">
        <v>-48178.387909999998</v>
      </c>
      <c r="O99" s="59">
        <v>-83209.121329999994</v>
      </c>
      <c r="P99" s="59">
        <v>-750609.29509000003</v>
      </c>
    </row>
    <row r="100" spans="2:16" ht="12" customHeight="1" thickBot="1" x14ac:dyDescent="0.25">
      <c r="B100" s="33" t="s">
        <v>45</v>
      </c>
      <c r="C100" s="38" t="s">
        <v>120</v>
      </c>
      <c r="D100" s="65">
        <v>-125261.53215</v>
      </c>
      <c r="E100" s="65">
        <v>-197713.03049</v>
      </c>
      <c r="F100" s="65">
        <v>-135807.56941999999</v>
      </c>
      <c r="G100" s="65">
        <v>-291481.19348000002</v>
      </c>
      <c r="H100" s="65">
        <v>-137186.27213999999</v>
      </c>
      <c r="I100" s="65">
        <v>-104179.29790999999</v>
      </c>
      <c r="J100" s="65">
        <v>-163248.76666999998</v>
      </c>
      <c r="K100" s="65">
        <v>-98889.885410000003</v>
      </c>
      <c r="L100" s="65">
        <v>-954165.5111</v>
      </c>
      <c r="M100" s="65">
        <v>-120561.39182999999</v>
      </c>
      <c r="N100" s="65">
        <v>-279664.91872000002</v>
      </c>
      <c r="O100" s="65">
        <v>-1120801.1247100001</v>
      </c>
      <c r="P100" s="65">
        <v>-3728960.4940300002</v>
      </c>
    </row>
    <row r="101" spans="2:16" ht="12" customHeight="1" thickBot="1" x14ac:dyDescent="0.25">
      <c r="B101" s="9"/>
      <c r="D101" s="231"/>
      <c r="E101" s="231"/>
      <c r="F101" s="231"/>
      <c r="G101" s="70"/>
      <c r="H101" s="231"/>
      <c r="I101" s="70"/>
      <c r="J101" s="70"/>
      <c r="K101" s="70"/>
      <c r="L101" s="70"/>
      <c r="M101" s="70"/>
      <c r="N101" s="70"/>
      <c r="O101" s="70"/>
      <c r="P101" s="70"/>
    </row>
    <row r="102" spans="2:16" ht="12" customHeight="1" x14ac:dyDescent="0.2">
      <c r="B102" s="28" t="s">
        <v>15</v>
      </c>
      <c r="C102" s="41" t="s">
        <v>46</v>
      </c>
      <c r="D102" s="66">
        <v>-640838.33954999992</v>
      </c>
      <c r="E102" s="66">
        <v>2201039.1764400001</v>
      </c>
      <c r="F102" s="66">
        <v>3738939.7372099999</v>
      </c>
      <c r="G102" s="66">
        <v>3266455.3852600004</v>
      </c>
      <c r="H102" s="66">
        <v>2714934.9523700001</v>
      </c>
      <c r="I102" s="66">
        <v>2923015.6419600002</v>
      </c>
      <c r="J102" s="66">
        <v>2996505.4709699997</v>
      </c>
      <c r="K102" s="66">
        <v>1505946.68772</v>
      </c>
      <c r="L102" s="66">
        <v>2880419.8459200002</v>
      </c>
      <c r="M102" s="66">
        <v>2736847.7074499996</v>
      </c>
      <c r="N102" s="66">
        <v>2402084.1773299999</v>
      </c>
      <c r="O102" s="66">
        <v>6485115.5923899999</v>
      </c>
      <c r="P102" s="66">
        <v>33210466.035469998</v>
      </c>
    </row>
    <row r="103" spans="2:16" ht="12" customHeight="1" x14ac:dyDescent="0.2">
      <c r="B103" s="9" t="s">
        <v>47</v>
      </c>
      <c r="C103" s="10" t="s">
        <v>121</v>
      </c>
      <c r="D103" s="59">
        <v>-594386.93139000004</v>
      </c>
      <c r="E103" s="59">
        <v>906039.15797000006</v>
      </c>
      <c r="F103" s="59">
        <v>2305744.9044400002</v>
      </c>
      <c r="G103" s="59">
        <v>1755190.8625699999</v>
      </c>
      <c r="H103" s="59">
        <v>1166661.19875</v>
      </c>
      <c r="I103" s="59">
        <v>1337270.28315</v>
      </c>
      <c r="J103" s="59">
        <v>1560131.1771199999</v>
      </c>
      <c r="K103" s="59">
        <v>167624.31897999998</v>
      </c>
      <c r="L103" s="59">
        <v>1269690.9725599999</v>
      </c>
      <c r="M103" s="59">
        <v>1216100.61445</v>
      </c>
      <c r="N103" s="59">
        <v>972653.73233999999</v>
      </c>
      <c r="O103" s="59">
        <v>3498502.4704200001</v>
      </c>
      <c r="P103" s="59">
        <v>15561222.761360001</v>
      </c>
    </row>
    <row r="104" spans="2:16" ht="12" customHeight="1" x14ac:dyDescent="0.2">
      <c r="B104" s="78" t="s">
        <v>216</v>
      </c>
      <c r="C104" s="42" t="s">
        <v>122</v>
      </c>
      <c r="D104" s="104">
        <v>-1273.0429999999999</v>
      </c>
      <c r="E104" s="104">
        <v>257337.04406000001</v>
      </c>
      <c r="F104" s="104">
        <v>220256.16008</v>
      </c>
      <c r="G104" s="104">
        <v>202505.2463</v>
      </c>
      <c r="H104" s="104">
        <v>147553.83199999999</v>
      </c>
      <c r="I104" s="104">
        <v>117061.00740999999</v>
      </c>
      <c r="J104" s="104">
        <v>91604.982829999994</v>
      </c>
      <c r="K104" s="104">
        <v>86362.782049999994</v>
      </c>
      <c r="L104" s="104">
        <v>85402.218330000003</v>
      </c>
      <c r="M104" s="104">
        <v>102199.41</v>
      </c>
      <c r="N104" s="104">
        <v>122003.351</v>
      </c>
      <c r="O104" s="104">
        <v>339049.65600000002</v>
      </c>
      <c r="P104" s="104">
        <v>1770062.6470599999</v>
      </c>
    </row>
    <row r="105" spans="2:16" ht="12" customHeight="1" x14ac:dyDescent="0.2">
      <c r="B105" s="78" t="s">
        <v>217</v>
      </c>
      <c r="C105" s="10" t="s">
        <v>123</v>
      </c>
      <c r="D105" s="59">
        <v>-547626.30662999989</v>
      </c>
      <c r="E105" s="59">
        <v>443408.54320999997</v>
      </c>
      <c r="F105" s="59">
        <v>1707467.1921900001</v>
      </c>
      <c r="G105" s="59">
        <v>1095099.7801300001</v>
      </c>
      <c r="H105" s="59">
        <v>914151.6132100001</v>
      </c>
      <c r="I105" s="59">
        <v>937721.3696199999</v>
      </c>
      <c r="J105" s="59">
        <v>1321018.24612</v>
      </c>
      <c r="K105" s="59">
        <v>43909.250210000006</v>
      </c>
      <c r="L105" s="59">
        <v>986896.36812999996</v>
      </c>
      <c r="M105" s="59">
        <v>826010.95765999996</v>
      </c>
      <c r="N105" s="59">
        <v>782176.14010000008</v>
      </c>
      <c r="O105" s="59">
        <v>2517885.2505600001</v>
      </c>
      <c r="P105" s="59">
        <v>11028118.404510001</v>
      </c>
    </row>
    <row r="106" spans="2:16" ht="12" customHeight="1" x14ac:dyDescent="0.2">
      <c r="B106" s="78" t="s">
        <v>218</v>
      </c>
      <c r="C106" s="44" t="s">
        <v>124</v>
      </c>
      <c r="D106" s="60">
        <v>-45487.581760000001</v>
      </c>
      <c r="E106" s="60">
        <v>205293.57070000001</v>
      </c>
      <c r="F106" s="59">
        <v>378021.55217000004</v>
      </c>
      <c r="G106" s="60">
        <v>457585.83613999997</v>
      </c>
      <c r="H106" s="59">
        <v>104955.75354000001</v>
      </c>
      <c r="I106" s="60">
        <v>282487.90612</v>
      </c>
      <c r="J106" s="60">
        <v>147507.94816999999</v>
      </c>
      <c r="K106" s="60">
        <v>37352.286720000004</v>
      </c>
      <c r="L106" s="60">
        <v>197392.3861</v>
      </c>
      <c r="M106" s="60">
        <v>287890.24679</v>
      </c>
      <c r="N106" s="60">
        <v>68474.241239999988</v>
      </c>
      <c r="O106" s="60">
        <v>641567.56385999999</v>
      </c>
      <c r="P106" s="60">
        <v>2763041.7097900002</v>
      </c>
    </row>
    <row r="107" spans="2:16" ht="12" customHeight="1" x14ac:dyDescent="0.2">
      <c r="B107" s="78" t="s">
        <v>48</v>
      </c>
      <c r="C107" s="45" t="s">
        <v>125</v>
      </c>
      <c r="D107" s="64">
        <v>-37322.656000000003</v>
      </c>
      <c r="E107" s="64">
        <v>696999.72646999988</v>
      </c>
      <c r="F107" s="64">
        <v>872601.50448999996</v>
      </c>
      <c r="G107" s="64">
        <v>895490.10869000002</v>
      </c>
      <c r="H107" s="64">
        <v>884799.81462000008</v>
      </c>
      <c r="I107" s="64">
        <v>906003.06333999999</v>
      </c>
      <c r="J107" s="64">
        <v>782210.44834</v>
      </c>
      <c r="K107" s="64">
        <v>663909.53275999997</v>
      </c>
      <c r="L107" s="64">
        <v>934298.92324999999</v>
      </c>
      <c r="M107" s="64">
        <v>871372.47100000002</v>
      </c>
      <c r="N107" s="64">
        <v>773757.69028999994</v>
      </c>
      <c r="O107" s="64">
        <v>1760623.23526</v>
      </c>
      <c r="P107" s="64">
        <v>10004743.862509999</v>
      </c>
    </row>
    <row r="108" spans="2:16" ht="12" customHeight="1" thickBot="1" x14ac:dyDescent="0.25">
      <c r="B108" s="33" t="s">
        <v>49</v>
      </c>
      <c r="C108" s="46" t="s">
        <v>126</v>
      </c>
      <c r="D108" s="69">
        <v>-9128.75216</v>
      </c>
      <c r="E108" s="69">
        <v>598000.29200000002</v>
      </c>
      <c r="F108" s="69">
        <v>560593.32828000002</v>
      </c>
      <c r="G108" s="69">
        <v>615774.41399999999</v>
      </c>
      <c r="H108" s="69">
        <v>663473.93900000001</v>
      </c>
      <c r="I108" s="69">
        <v>679742.29547000001</v>
      </c>
      <c r="J108" s="69">
        <v>654163.84551000001</v>
      </c>
      <c r="K108" s="69">
        <v>674412.83597999997</v>
      </c>
      <c r="L108" s="69">
        <v>676429.95010999998</v>
      </c>
      <c r="M108" s="69">
        <v>649374.62199999997</v>
      </c>
      <c r="N108" s="69">
        <v>655672.75470000005</v>
      </c>
      <c r="O108" s="69">
        <v>1225989.88671</v>
      </c>
      <c r="P108" s="69">
        <v>7644499.4115999993</v>
      </c>
    </row>
    <row r="109" spans="2:16" ht="12" customHeight="1" thickBot="1" x14ac:dyDescent="0.25">
      <c r="B109" s="9"/>
      <c r="C109" s="10"/>
      <c r="D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2:16" ht="12" customHeight="1" x14ac:dyDescent="0.2">
      <c r="B110" s="28" t="s">
        <v>16</v>
      </c>
      <c r="C110" s="41" t="s">
        <v>50</v>
      </c>
      <c r="D110" s="66">
        <v>908988.58137999999</v>
      </c>
      <c r="E110" s="66">
        <v>3159949.8838400003</v>
      </c>
      <c r="F110" s="66">
        <v>2833044.59235</v>
      </c>
      <c r="G110" s="66">
        <v>3457864.60237</v>
      </c>
      <c r="H110" s="66">
        <v>2698329.1888000001</v>
      </c>
      <c r="I110" s="66">
        <v>2794085.2543699997</v>
      </c>
      <c r="J110" s="66">
        <v>2716035.6371399998</v>
      </c>
      <c r="K110" s="66">
        <v>2500095.9021700001</v>
      </c>
      <c r="L110" s="66">
        <v>2707034.75666</v>
      </c>
      <c r="M110" s="66">
        <v>2487103.1725999997</v>
      </c>
      <c r="N110" s="66">
        <v>2745525.6439</v>
      </c>
      <c r="O110" s="66">
        <v>3837034.18071</v>
      </c>
      <c r="P110" s="66">
        <v>32845091.396289997</v>
      </c>
    </row>
    <row r="111" spans="2:16" ht="12" customHeight="1" x14ac:dyDescent="0.2">
      <c r="B111" s="78" t="s">
        <v>219</v>
      </c>
      <c r="C111" s="90" t="s">
        <v>127</v>
      </c>
      <c r="D111" s="104">
        <v>879623.84660000005</v>
      </c>
      <c r="E111" s="104">
        <v>847423.72566999996</v>
      </c>
      <c r="F111" s="104">
        <v>944115.64985000005</v>
      </c>
      <c r="G111" s="104">
        <v>891897.50419000001</v>
      </c>
      <c r="H111" s="104">
        <v>903214.63642</v>
      </c>
      <c r="I111" s="104">
        <v>854785.38592999999</v>
      </c>
      <c r="J111" s="104">
        <v>836686.63433000003</v>
      </c>
      <c r="K111" s="232">
        <v>845606.95121000009</v>
      </c>
      <c r="L111" s="104">
        <v>929840.20224999997</v>
      </c>
      <c r="M111" s="104">
        <v>862522.79694000003</v>
      </c>
      <c r="N111" s="104">
        <v>865296.92171999998</v>
      </c>
      <c r="O111" s="104">
        <v>802343.81625999999</v>
      </c>
      <c r="P111" s="104">
        <v>10463358.071370002</v>
      </c>
    </row>
    <row r="112" spans="2:16" ht="12" customHeight="1" x14ac:dyDescent="0.2">
      <c r="B112" s="78" t="s">
        <v>220</v>
      </c>
      <c r="C112" s="44" t="s">
        <v>221</v>
      </c>
      <c r="D112" s="60">
        <v>-1033.1596199999999</v>
      </c>
      <c r="E112" s="60">
        <v>-2137.5310600000003</v>
      </c>
      <c r="F112" s="60">
        <v>-1522.4872700000001</v>
      </c>
      <c r="G112" s="60">
        <v>-3733.6783300000002</v>
      </c>
      <c r="H112" s="60">
        <v>-1395.7942800000001</v>
      </c>
      <c r="I112" s="60">
        <v>-1682.6229599999999</v>
      </c>
      <c r="J112" s="60">
        <v>-1636.5892699999999</v>
      </c>
      <c r="K112" s="60">
        <v>-686.20715000000007</v>
      </c>
      <c r="L112" s="60">
        <v>-25911.235260000001</v>
      </c>
      <c r="M112" s="60">
        <v>-1258.8571499999998</v>
      </c>
      <c r="N112" s="60">
        <v>89023.879069999995</v>
      </c>
      <c r="O112" s="60">
        <v>40715.790650000003</v>
      </c>
      <c r="P112" s="60">
        <v>88741.507370000007</v>
      </c>
    </row>
    <row r="113" spans="2:16" ht="12" customHeight="1" x14ac:dyDescent="0.2">
      <c r="B113" s="78" t="s">
        <v>222</v>
      </c>
      <c r="C113" s="90" t="s">
        <v>128</v>
      </c>
      <c r="D113" s="104">
        <v>12104.514999999999</v>
      </c>
      <c r="E113" s="104">
        <v>1956179.1370000001</v>
      </c>
      <c r="F113" s="104">
        <v>1730323.3970000001</v>
      </c>
      <c r="G113" s="104">
        <v>2387401.6839999999</v>
      </c>
      <c r="H113" s="104">
        <v>1666325.5490000001</v>
      </c>
      <c r="I113" s="104">
        <v>1786856.183</v>
      </c>
      <c r="J113" s="104">
        <v>1712984.5689999999</v>
      </c>
      <c r="K113" s="104">
        <v>1488176.2760000001</v>
      </c>
      <c r="L113" s="104">
        <v>1665165.3636700001</v>
      </c>
      <c r="M113" s="104">
        <v>1497279.56565</v>
      </c>
      <c r="N113" s="104">
        <v>1624005.5349999999</v>
      </c>
      <c r="O113" s="104">
        <v>2771820.0710100001</v>
      </c>
      <c r="P113" s="104">
        <v>20298621.84533</v>
      </c>
    </row>
    <row r="114" spans="2:16" ht="12" customHeight="1" x14ac:dyDescent="0.2">
      <c r="B114" s="78" t="s">
        <v>223</v>
      </c>
      <c r="C114" s="44" t="s">
        <v>224</v>
      </c>
      <c r="D114" s="60">
        <v>-19248.806069999999</v>
      </c>
      <c r="E114" s="60">
        <v>-488.77449999999999</v>
      </c>
      <c r="F114" s="60">
        <v>15649.19167</v>
      </c>
      <c r="G114" s="60">
        <v>-1720.3236000000002</v>
      </c>
      <c r="H114" s="60">
        <v>-1236.751</v>
      </c>
      <c r="I114" s="60">
        <v>0</v>
      </c>
      <c r="J114" s="60">
        <v>-531.16099999999994</v>
      </c>
      <c r="K114" s="60">
        <v>34.520000000000003</v>
      </c>
      <c r="L114" s="60">
        <v>-2919.9932200000003</v>
      </c>
      <c r="M114" s="60">
        <v>-9174.3714</v>
      </c>
      <c r="N114" s="60">
        <v>3519.3209999999999</v>
      </c>
      <c r="O114" s="60">
        <v>13940.731400000001</v>
      </c>
      <c r="P114" s="60">
        <v>-2176.4167199999974</v>
      </c>
    </row>
    <row r="115" spans="2:16" ht="12" customHeight="1" x14ac:dyDescent="0.2">
      <c r="B115" s="9" t="s">
        <v>51</v>
      </c>
      <c r="C115" s="45" t="s">
        <v>129</v>
      </c>
      <c r="D115" s="64">
        <v>222.95699999999999</v>
      </c>
      <c r="E115" s="64">
        <v>317953.87599999999</v>
      </c>
      <c r="F115" s="64">
        <v>104617.126</v>
      </c>
      <c r="G115" s="64">
        <v>141946.28899999999</v>
      </c>
      <c r="H115" s="64">
        <v>95852.415999999997</v>
      </c>
      <c r="I115" s="64">
        <v>115004.027</v>
      </c>
      <c r="J115" s="64">
        <v>101981.07399999999</v>
      </c>
      <c r="K115" s="64">
        <v>121787.804</v>
      </c>
      <c r="L115" s="64">
        <v>99532.849010000005</v>
      </c>
      <c r="M115" s="64">
        <v>97783.442999999999</v>
      </c>
      <c r="N115" s="64">
        <v>116093.364</v>
      </c>
      <c r="O115" s="64">
        <v>165142.035</v>
      </c>
      <c r="P115" s="64">
        <v>1477917.2600099999</v>
      </c>
    </row>
    <row r="116" spans="2:16" ht="12" customHeight="1" thickBot="1" x14ac:dyDescent="0.25">
      <c r="B116" s="33" t="s">
        <v>52</v>
      </c>
      <c r="C116" s="47" t="s">
        <v>130</v>
      </c>
      <c r="D116" s="65">
        <v>37319.228470000002</v>
      </c>
      <c r="E116" s="65">
        <v>41019.450729999997</v>
      </c>
      <c r="F116" s="65">
        <v>39861.715100000001</v>
      </c>
      <c r="G116" s="65">
        <v>42073.127110000001</v>
      </c>
      <c r="H116" s="65">
        <v>35569.132659999996</v>
      </c>
      <c r="I116" s="65">
        <v>39122.2814</v>
      </c>
      <c r="J116" s="65">
        <v>66551.110079999999</v>
      </c>
      <c r="K116" s="65">
        <v>45176.558109999998</v>
      </c>
      <c r="L116" s="65">
        <v>41327.570209999998</v>
      </c>
      <c r="M116" s="65">
        <v>39950.595560000002</v>
      </c>
      <c r="N116" s="65">
        <v>47586.62311</v>
      </c>
      <c r="O116" s="65">
        <v>43071.736389999998</v>
      </c>
      <c r="P116" s="65">
        <v>518629.12892999989</v>
      </c>
    </row>
    <row r="117" spans="2:16" ht="12" customHeight="1" thickBot="1" x14ac:dyDescent="0.25">
      <c r="B117" s="9"/>
      <c r="C117" s="1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2:16" ht="12" customHeight="1" x14ac:dyDescent="0.2">
      <c r="B118" s="28" t="s">
        <v>53</v>
      </c>
      <c r="C118" s="41" t="s">
        <v>131</v>
      </c>
      <c r="D118" s="66">
        <v>-25416.39068</v>
      </c>
      <c r="E118" s="66">
        <v>423595.34379000001</v>
      </c>
      <c r="F118" s="66">
        <v>536278.90451999998</v>
      </c>
      <c r="G118" s="66">
        <v>1004093.44204</v>
      </c>
      <c r="H118" s="66">
        <v>475809.20156999998</v>
      </c>
      <c r="I118" s="66">
        <v>477582.00445000001</v>
      </c>
      <c r="J118" s="66">
        <v>962352.24662999995</v>
      </c>
      <c r="K118" s="66">
        <v>372378.57530999999</v>
      </c>
      <c r="L118" s="66">
        <v>468163.91091999999</v>
      </c>
      <c r="M118" s="66">
        <v>756597.37409000006</v>
      </c>
      <c r="N118" s="66">
        <v>348771.79417000001</v>
      </c>
      <c r="O118" s="66">
        <v>1402851.0355799999</v>
      </c>
      <c r="P118" s="66">
        <v>7203057.4423899995</v>
      </c>
    </row>
    <row r="119" spans="2:16" ht="12" customHeight="1" x14ac:dyDescent="0.2">
      <c r="B119" s="78" t="s">
        <v>225</v>
      </c>
      <c r="C119" s="10" t="s">
        <v>132</v>
      </c>
      <c r="D119" s="59">
        <v>-3265.1968099999999</v>
      </c>
      <c r="E119" s="59">
        <v>309047.24482000002</v>
      </c>
      <c r="F119" s="59">
        <v>333295.71895000001</v>
      </c>
      <c r="G119" s="59">
        <v>345905.61829000001</v>
      </c>
      <c r="H119" s="59">
        <v>283527.49997000006</v>
      </c>
      <c r="I119" s="59">
        <v>287369.76877999998</v>
      </c>
      <c r="J119" s="59">
        <v>249709.39163</v>
      </c>
      <c r="K119" s="59">
        <v>244878.91907</v>
      </c>
      <c r="L119" s="59">
        <v>290283.26556000003</v>
      </c>
      <c r="M119" s="59">
        <v>302699.67223999999</v>
      </c>
      <c r="N119" s="59">
        <v>267315.07653999998</v>
      </c>
      <c r="O119" s="59">
        <v>624319.09046999994</v>
      </c>
      <c r="P119" s="59">
        <v>3535086.0695099998</v>
      </c>
    </row>
    <row r="120" spans="2:16" ht="12" customHeight="1" x14ac:dyDescent="0.2">
      <c r="B120" s="9" t="s">
        <v>190</v>
      </c>
      <c r="C120" s="10" t="s">
        <v>189</v>
      </c>
      <c r="D120" s="59">
        <v>-3039.65933</v>
      </c>
      <c r="E120" s="59">
        <v>14000.73206</v>
      </c>
      <c r="F120" s="59">
        <v>16177.25231</v>
      </c>
      <c r="G120" s="59">
        <v>16200.25993</v>
      </c>
      <c r="H120" s="59">
        <v>13934.10952</v>
      </c>
      <c r="I120" s="59">
        <v>14010.151739999999</v>
      </c>
      <c r="J120" s="59">
        <v>11296.40321</v>
      </c>
      <c r="K120" s="59">
        <v>11626.017880000001</v>
      </c>
      <c r="L120" s="59">
        <v>12225.833359999999</v>
      </c>
      <c r="M120" s="59">
        <v>12808.519769999999</v>
      </c>
      <c r="N120" s="59">
        <v>13421.036619999999</v>
      </c>
      <c r="O120" s="59">
        <v>30697.418450000001</v>
      </c>
      <c r="P120" s="59">
        <v>163358.07552000001</v>
      </c>
    </row>
    <row r="121" spans="2:16" ht="12" customHeight="1" x14ac:dyDescent="0.2">
      <c r="B121" s="9" t="s">
        <v>54</v>
      </c>
      <c r="C121" s="10" t="s">
        <v>133</v>
      </c>
      <c r="D121" s="59">
        <v>0.81947999999999999</v>
      </c>
      <c r="E121" s="59">
        <v>3885.23783</v>
      </c>
      <c r="F121" s="59">
        <v>3535.6561000000002</v>
      </c>
      <c r="G121" s="59">
        <v>3005.9165200000002</v>
      </c>
      <c r="H121" s="59">
        <v>2549.4409999999998</v>
      </c>
      <c r="I121" s="59">
        <v>2424.5339199999999</v>
      </c>
      <c r="J121" s="59">
        <v>1488.4868000000001</v>
      </c>
      <c r="K121" s="59">
        <v>1285.8006399999999</v>
      </c>
      <c r="L121" s="59">
        <v>1960.3944700000002</v>
      </c>
      <c r="M121" s="59">
        <v>1722.2375199999999</v>
      </c>
      <c r="N121" s="59">
        <v>3478.63364</v>
      </c>
      <c r="O121" s="59">
        <v>8705.6256799999992</v>
      </c>
      <c r="P121" s="59">
        <v>34042.783600000002</v>
      </c>
    </row>
    <row r="122" spans="2:16" ht="12" customHeight="1" x14ac:dyDescent="0.2">
      <c r="B122" s="78" t="s">
        <v>226</v>
      </c>
      <c r="C122" s="10" t="s">
        <v>176</v>
      </c>
      <c r="D122" s="59">
        <v>-4247.95309</v>
      </c>
      <c r="E122" s="59">
        <v>37029.443500000001</v>
      </c>
      <c r="F122" s="59">
        <v>56415.258990000002</v>
      </c>
      <c r="G122" s="59">
        <v>51983.2336</v>
      </c>
      <c r="H122" s="59">
        <v>60959.300230000008</v>
      </c>
      <c r="I122" s="59">
        <v>63186.892999999996</v>
      </c>
      <c r="J122" s="59">
        <v>56698.327159999993</v>
      </c>
      <c r="K122" s="59">
        <v>36301.154920000001</v>
      </c>
      <c r="L122" s="59">
        <v>32432.374019999999</v>
      </c>
      <c r="M122" s="59">
        <v>30249.354530000001</v>
      </c>
      <c r="N122" s="59">
        <v>36375.0985</v>
      </c>
      <c r="O122" s="59">
        <v>86077.290000000008</v>
      </c>
      <c r="P122" s="59">
        <v>543459.77535999997</v>
      </c>
    </row>
    <row r="123" spans="2:16" ht="12" customHeight="1" x14ac:dyDescent="0.2">
      <c r="B123" s="78" t="s">
        <v>227</v>
      </c>
      <c r="C123" s="10" t="s">
        <v>134</v>
      </c>
      <c r="D123" s="59">
        <v>-738.41200000000003</v>
      </c>
      <c r="E123" s="59">
        <v>2322.087</v>
      </c>
      <c r="F123" s="59">
        <v>3358.7860000000001</v>
      </c>
      <c r="G123" s="59">
        <v>5868.9040000000005</v>
      </c>
      <c r="H123" s="59">
        <v>3066.8090000000002</v>
      </c>
      <c r="I123" s="59">
        <v>4668.558</v>
      </c>
      <c r="J123" s="59">
        <v>6664.2030000000004</v>
      </c>
      <c r="K123" s="59">
        <v>6248.4040000000005</v>
      </c>
      <c r="L123" s="59">
        <v>4145.9380000000001</v>
      </c>
      <c r="M123" s="59">
        <v>1903.239</v>
      </c>
      <c r="N123" s="59">
        <v>2871.5859999999998</v>
      </c>
      <c r="O123" s="59">
        <v>1846.0429999999999</v>
      </c>
      <c r="P123" s="59">
        <v>42226.145000000011</v>
      </c>
    </row>
    <row r="124" spans="2:16" ht="12" customHeight="1" x14ac:dyDescent="0.2">
      <c r="B124" s="9" t="s">
        <v>55</v>
      </c>
      <c r="C124" s="10" t="s">
        <v>135</v>
      </c>
      <c r="D124" s="59">
        <v>0</v>
      </c>
      <c r="E124" s="59">
        <v>12.744</v>
      </c>
      <c r="F124" s="59">
        <v>-28.896999999999998</v>
      </c>
      <c r="G124" s="59">
        <v>101.15300000000001</v>
      </c>
      <c r="H124" s="59">
        <v>6.8040000000000003</v>
      </c>
      <c r="I124" s="59">
        <v>59.122</v>
      </c>
      <c r="J124" s="59">
        <v>-44.436</v>
      </c>
      <c r="K124" s="59">
        <v>3.48</v>
      </c>
      <c r="L124" s="59">
        <v>60.314999999999998</v>
      </c>
      <c r="M124" s="59">
        <v>-35.621000000000002</v>
      </c>
      <c r="N124" s="59">
        <v>5.0659999999999998</v>
      </c>
      <c r="O124" s="59">
        <v>32.031999999999996</v>
      </c>
      <c r="P124" s="59">
        <v>171.76199999999994</v>
      </c>
    </row>
    <row r="125" spans="2:16" ht="12" customHeight="1" x14ac:dyDescent="0.2">
      <c r="B125" s="9" t="s">
        <v>56</v>
      </c>
      <c r="C125" s="10" t="s">
        <v>136</v>
      </c>
      <c r="D125" s="59">
        <v>-2770.1085099999996</v>
      </c>
      <c r="E125" s="59">
        <v>3370.8130000000001</v>
      </c>
      <c r="F125" s="59">
        <v>24185.269510000002</v>
      </c>
      <c r="G125" s="59">
        <v>173990.09400000001</v>
      </c>
      <c r="H125" s="59">
        <v>77676.657999999996</v>
      </c>
      <c r="I125" s="59">
        <v>65321.353999999999</v>
      </c>
      <c r="J125" s="59">
        <v>66113.712</v>
      </c>
      <c r="K125" s="59">
        <v>44073.466</v>
      </c>
      <c r="L125" s="59">
        <v>34999.198939999995</v>
      </c>
      <c r="M125" s="59">
        <v>59214.940999999999</v>
      </c>
      <c r="N125" s="59">
        <v>31190.026999999998</v>
      </c>
      <c r="O125" s="59">
        <v>13017.657999999999</v>
      </c>
      <c r="P125" s="59">
        <v>590383.08294000011</v>
      </c>
    </row>
    <row r="126" spans="2:16" ht="12" customHeight="1" x14ac:dyDescent="0.2">
      <c r="B126" s="9" t="s">
        <v>57</v>
      </c>
      <c r="C126" s="10" t="s">
        <v>137</v>
      </c>
      <c r="D126" s="59">
        <v>5.8</v>
      </c>
      <c r="E126" s="59">
        <v>0</v>
      </c>
      <c r="F126" s="59">
        <v>0</v>
      </c>
      <c r="G126" s="59">
        <v>33393.646000000001</v>
      </c>
      <c r="H126" s="59">
        <v>355.13400000000001</v>
      </c>
      <c r="I126" s="59">
        <v>0</v>
      </c>
      <c r="J126" s="59">
        <v>36089.165999999997</v>
      </c>
      <c r="K126" s="59">
        <v>3574.77</v>
      </c>
      <c r="L126" s="59">
        <v>-83.429649999999995</v>
      </c>
      <c r="M126" s="59">
        <v>41337.353999999999</v>
      </c>
      <c r="N126" s="59">
        <v>-12.803000000000001</v>
      </c>
      <c r="O126" s="59">
        <v>14115.134</v>
      </c>
      <c r="P126" s="59">
        <v>128774.77135</v>
      </c>
    </row>
    <row r="127" spans="2:16" ht="12" customHeight="1" x14ac:dyDescent="0.2">
      <c r="B127" s="9" t="s">
        <v>58</v>
      </c>
      <c r="C127" s="10" t="s">
        <v>138</v>
      </c>
      <c r="D127" s="59">
        <v>344.83</v>
      </c>
      <c r="E127" s="59">
        <v>161.827</v>
      </c>
      <c r="F127" s="59">
        <v>224.846</v>
      </c>
      <c r="G127" s="59">
        <v>37860.269999999997</v>
      </c>
      <c r="H127" s="59">
        <v>3253.8339999999998</v>
      </c>
      <c r="I127" s="59">
        <v>-3254.55</v>
      </c>
      <c r="J127" s="59">
        <v>44511.184999999998</v>
      </c>
      <c r="K127" s="59">
        <v>550.81700000000001</v>
      </c>
      <c r="L127" s="59">
        <v>-311.53787999999997</v>
      </c>
      <c r="M127" s="59">
        <v>38724.936500000003</v>
      </c>
      <c r="N127" s="59">
        <v>-1256.2940000000001</v>
      </c>
      <c r="O127" s="59">
        <v>42107.226000000002</v>
      </c>
      <c r="P127" s="59">
        <v>162917.38962</v>
      </c>
    </row>
    <row r="128" spans="2:16" ht="12" customHeight="1" x14ac:dyDescent="0.2">
      <c r="B128" s="9" t="s">
        <v>59</v>
      </c>
      <c r="C128" s="10" t="s">
        <v>139</v>
      </c>
      <c r="D128" s="59">
        <v>1599.04</v>
      </c>
      <c r="E128" s="59">
        <v>-168.99549999999999</v>
      </c>
      <c r="F128" s="59">
        <v>3247.2469999999998</v>
      </c>
      <c r="G128" s="59">
        <v>57746.803</v>
      </c>
      <c r="H128" s="59">
        <v>-1.0680000000000001</v>
      </c>
      <c r="I128" s="59">
        <v>-336.42320000000001</v>
      </c>
      <c r="J128" s="59">
        <v>37066.196000000004</v>
      </c>
      <c r="K128" s="59">
        <v>197.10499999999999</v>
      </c>
      <c r="L128" s="59">
        <v>-124.98147</v>
      </c>
      <c r="M128" s="59">
        <v>39729.887999999999</v>
      </c>
      <c r="N128" s="59">
        <v>3669.8544999999999</v>
      </c>
      <c r="O128" s="59">
        <v>146922.17095</v>
      </c>
      <c r="P128" s="59">
        <v>289546.83627999999</v>
      </c>
    </row>
    <row r="129" spans="1:16" ht="12" customHeight="1" x14ac:dyDescent="0.2">
      <c r="B129" s="78" t="s">
        <v>228</v>
      </c>
      <c r="C129" s="10" t="s">
        <v>140</v>
      </c>
      <c r="D129" s="59">
        <v>-13177.93542</v>
      </c>
      <c r="E129" s="59">
        <v>49614.897079999995</v>
      </c>
      <c r="F129" s="59">
        <v>90284.266659999994</v>
      </c>
      <c r="G129" s="59">
        <v>269961.67569999996</v>
      </c>
      <c r="H129" s="59">
        <v>22780.30285</v>
      </c>
      <c r="I129" s="59">
        <v>39098.768210000002</v>
      </c>
      <c r="J129" s="59">
        <v>446747.21282999997</v>
      </c>
      <c r="K129" s="59">
        <v>23189.479800000001</v>
      </c>
      <c r="L129" s="59">
        <v>92038.077770000004</v>
      </c>
      <c r="M129" s="59">
        <v>227896.46153</v>
      </c>
      <c r="N129" s="59">
        <v>-8018.9926300000006</v>
      </c>
      <c r="O129" s="59">
        <v>434026.76602999994</v>
      </c>
      <c r="P129" s="59">
        <v>1674440.9804099998</v>
      </c>
    </row>
    <row r="130" spans="1:16" ht="12" customHeight="1" x14ac:dyDescent="0.2">
      <c r="B130" s="9" t="s">
        <v>60</v>
      </c>
      <c r="C130" s="10" t="s">
        <v>141</v>
      </c>
      <c r="D130" s="59">
        <v>0</v>
      </c>
      <c r="E130" s="59">
        <v>56.628999999999998</v>
      </c>
      <c r="F130" s="59">
        <v>37.637999999999998</v>
      </c>
      <c r="G130" s="59">
        <v>38.167999999999999</v>
      </c>
      <c r="H130" s="59">
        <v>31.388999999999999</v>
      </c>
      <c r="I130" s="59">
        <v>40.511000000000003</v>
      </c>
      <c r="J130" s="59">
        <v>45.393999999999998</v>
      </c>
      <c r="K130" s="59">
        <v>41.795999999999999</v>
      </c>
      <c r="L130" s="59">
        <v>19.576480000000004</v>
      </c>
      <c r="M130" s="59">
        <v>45.661000000000001</v>
      </c>
      <c r="N130" s="59">
        <v>54.991</v>
      </c>
      <c r="O130" s="59">
        <v>132.25</v>
      </c>
      <c r="P130" s="59">
        <v>544.00348000000008</v>
      </c>
    </row>
    <row r="131" spans="1:16" ht="12" customHeight="1" x14ac:dyDescent="0.2">
      <c r="B131" s="78" t="s">
        <v>229</v>
      </c>
      <c r="C131" s="10" t="s">
        <v>142</v>
      </c>
      <c r="D131" s="59">
        <v>1.08</v>
      </c>
      <c r="E131" s="59">
        <v>3.0019999999999998</v>
      </c>
      <c r="F131" s="59">
        <v>-16.859000000000002</v>
      </c>
      <c r="G131" s="59">
        <v>-0.67400000000000004</v>
      </c>
      <c r="H131" s="59">
        <v>0</v>
      </c>
      <c r="I131" s="59">
        <v>0</v>
      </c>
      <c r="J131" s="59">
        <v>-64.796000000000006</v>
      </c>
      <c r="K131" s="59">
        <v>-0.25700000000000001</v>
      </c>
      <c r="L131" s="59">
        <v>-4.2881499999999999</v>
      </c>
      <c r="M131" s="59">
        <v>0</v>
      </c>
      <c r="N131" s="59">
        <v>-323.63400000000001</v>
      </c>
      <c r="O131" s="59">
        <v>-33.748000000000005</v>
      </c>
      <c r="P131" s="59">
        <v>-440.17415</v>
      </c>
    </row>
    <row r="132" spans="1:16" ht="12" customHeight="1" x14ac:dyDescent="0.2">
      <c r="B132" s="78" t="s">
        <v>230</v>
      </c>
      <c r="C132" s="10" t="s">
        <v>143</v>
      </c>
      <c r="D132" s="59">
        <v>2</v>
      </c>
      <c r="E132" s="59">
        <v>1492.0930000000001</v>
      </c>
      <c r="F132" s="59">
        <v>1472.463</v>
      </c>
      <c r="G132" s="59">
        <v>3602.1869999999999</v>
      </c>
      <c r="H132" s="59">
        <v>3579.9229999999998</v>
      </c>
      <c r="I132" s="59">
        <v>882.74099999999999</v>
      </c>
      <c r="J132" s="59">
        <v>688.46900000000005</v>
      </c>
      <c r="K132" s="59">
        <v>625.34299999999996</v>
      </c>
      <c r="L132" s="59">
        <v>457.27675999999997</v>
      </c>
      <c r="M132" s="59">
        <v>300.73</v>
      </c>
      <c r="N132" s="59">
        <v>68.147999999999996</v>
      </c>
      <c r="O132" s="59">
        <v>817.07899999999995</v>
      </c>
      <c r="P132" s="59">
        <v>13988.45276</v>
      </c>
    </row>
    <row r="133" spans="1:16" ht="12" customHeight="1" thickBot="1" x14ac:dyDescent="0.25">
      <c r="B133" s="33" t="s">
        <v>180</v>
      </c>
      <c r="C133" s="92" t="s">
        <v>231</v>
      </c>
      <c r="D133" s="69">
        <v>-130.69499999999999</v>
      </c>
      <c r="E133" s="69">
        <v>2767.5889999999999</v>
      </c>
      <c r="F133" s="69">
        <v>4090.2579999999998</v>
      </c>
      <c r="G133" s="69">
        <v>4436.1869999999999</v>
      </c>
      <c r="H133" s="69">
        <v>4089.0650000000001</v>
      </c>
      <c r="I133" s="69">
        <v>4110.576</v>
      </c>
      <c r="J133" s="69">
        <v>5343.3320000000003</v>
      </c>
      <c r="K133" s="69">
        <v>-217.721</v>
      </c>
      <c r="L133" s="69">
        <v>65.897710000000004</v>
      </c>
      <c r="M133" s="69">
        <v>0</v>
      </c>
      <c r="N133" s="69">
        <v>-66</v>
      </c>
      <c r="O133" s="69">
        <v>69</v>
      </c>
      <c r="P133" s="69">
        <v>24557.488709999998</v>
      </c>
    </row>
    <row r="134" spans="1:16" ht="12" customHeight="1" thickBot="1" x14ac:dyDescent="0.25">
      <c r="B134" s="9"/>
      <c r="C134" s="10"/>
      <c r="I134" s="70"/>
      <c r="J134" s="70"/>
      <c r="K134" s="70"/>
      <c r="L134" s="70"/>
      <c r="M134" s="70"/>
      <c r="N134" s="70"/>
      <c r="O134" s="70"/>
      <c r="P134" s="70"/>
    </row>
    <row r="135" spans="1:16" ht="12" customHeight="1" x14ac:dyDescent="0.2">
      <c r="B135" s="28" t="s">
        <v>61</v>
      </c>
      <c r="C135" s="41" t="s">
        <v>144</v>
      </c>
      <c r="D135" s="66">
        <v>6430.6513600000008</v>
      </c>
      <c r="E135" s="66">
        <v>140643.41412999999</v>
      </c>
      <c r="F135" s="66">
        <v>224737.7046</v>
      </c>
      <c r="G135" s="66">
        <v>157928.27799999999</v>
      </c>
      <c r="H135" s="66">
        <v>181936.70024999999</v>
      </c>
      <c r="I135" s="66">
        <v>174483.64230000001</v>
      </c>
      <c r="J135" s="66">
        <v>148812.997</v>
      </c>
      <c r="K135" s="66">
        <v>147832.85500000001</v>
      </c>
      <c r="L135" s="66">
        <v>224442.28609000001</v>
      </c>
      <c r="M135" s="66">
        <v>153901.095</v>
      </c>
      <c r="N135" s="66">
        <v>160490.58350000001</v>
      </c>
      <c r="O135" s="66">
        <v>280789.70400000003</v>
      </c>
      <c r="P135" s="66">
        <v>2002429.9112299997</v>
      </c>
    </row>
    <row r="136" spans="1:16" ht="12" customHeight="1" x14ac:dyDescent="0.2">
      <c r="B136" s="78" t="s">
        <v>232</v>
      </c>
      <c r="C136" s="10" t="s">
        <v>145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-107</v>
      </c>
      <c r="M136" s="59">
        <v>0</v>
      </c>
      <c r="N136" s="59">
        <v>-86</v>
      </c>
      <c r="O136" s="59">
        <v>-128</v>
      </c>
      <c r="P136" s="59">
        <v>-321</v>
      </c>
    </row>
    <row r="137" spans="1:16" ht="12" customHeight="1" x14ac:dyDescent="0.2">
      <c r="B137" s="9" t="s">
        <v>62</v>
      </c>
      <c r="C137" s="10" t="s">
        <v>146</v>
      </c>
      <c r="D137" s="59">
        <v>8015.1530000000002</v>
      </c>
      <c r="E137" s="59">
        <v>10440.543</v>
      </c>
      <c r="F137" s="59">
        <v>42997.703000000001</v>
      </c>
      <c r="G137" s="59">
        <v>11813.14</v>
      </c>
      <c r="H137" s="59">
        <v>15303.198249999999</v>
      </c>
      <c r="I137" s="59">
        <v>15603.058999999999</v>
      </c>
      <c r="J137" s="59">
        <v>14324.12</v>
      </c>
      <c r="K137" s="59">
        <v>11964.621999999999</v>
      </c>
      <c r="L137" s="59">
        <v>45496.441169999998</v>
      </c>
      <c r="M137" s="59">
        <v>16656.205000000002</v>
      </c>
      <c r="N137" s="59">
        <v>13721.173500000001</v>
      </c>
      <c r="O137" s="59">
        <v>13933.08</v>
      </c>
      <c r="P137" s="59">
        <v>220268.43792</v>
      </c>
    </row>
    <row r="138" spans="1:16" ht="12" customHeight="1" x14ac:dyDescent="0.2">
      <c r="B138" s="9" t="s">
        <v>63</v>
      </c>
      <c r="C138" s="10" t="s">
        <v>147</v>
      </c>
      <c r="D138" s="59">
        <v>0</v>
      </c>
      <c r="E138" s="59">
        <v>15267.65</v>
      </c>
      <c r="F138" s="59">
        <v>16105.13</v>
      </c>
      <c r="G138" s="59">
        <v>15412.358</v>
      </c>
      <c r="H138" s="59">
        <v>17882.482</v>
      </c>
      <c r="I138" s="59">
        <v>19968.386999999999</v>
      </c>
      <c r="J138" s="59">
        <v>16119.147000000001</v>
      </c>
      <c r="K138" s="59">
        <v>12709.635</v>
      </c>
      <c r="L138" s="59">
        <v>18238.07</v>
      </c>
      <c r="M138" s="59">
        <v>14900.683999999999</v>
      </c>
      <c r="N138" s="59">
        <v>17824.118999999999</v>
      </c>
      <c r="O138" s="59">
        <v>33481.659</v>
      </c>
      <c r="P138" s="59">
        <v>197909.321</v>
      </c>
    </row>
    <row r="139" spans="1:16" ht="12" customHeight="1" x14ac:dyDescent="0.2">
      <c r="B139" s="9" t="s">
        <v>64</v>
      </c>
      <c r="C139" s="10" t="s">
        <v>148</v>
      </c>
      <c r="D139" s="59">
        <v>-1823.2536399999999</v>
      </c>
      <c r="E139" s="59">
        <v>42143.788130000001</v>
      </c>
      <c r="F139" s="59">
        <v>49141.7166</v>
      </c>
      <c r="G139" s="59">
        <v>54406.692000000003</v>
      </c>
      <c r="H139" s="59">
        <v>51670.894999999997</v>
      </c>
      <c r="I139" s="59">
        <v>53713.762299999995</v>
      </c>
      <c r="J139" s="59">
        <v>46995.127999999997</v>
      </c>
      <c r="K139" s="59">
        <v>46471.360000000001</v>
      </c>
      <c r="L139" s="59">
        <v>52779.836729999995</v>
      </c>
      <c r="M139" s="59">
        <v>47122.243999999999</v>
      </c>
      <c r="N139" s="59">
        <v>47225.07</v>
      </c>
      <c r="O139" s="59">
        <v>76837.555999999997</v>
      </c>
      <c r="P139" s="59">
        <v>566684.79512000002</v>
      </c>
    </row>
    <row r="140" spans="1:16" ht="12" customHeight="1" x14ac:dyDescent="0.2">
      <c r="A140" s="9"/>
      <c r="B140" s="93" t="s">
        <v>192</v>
      </c>
      <c r="C140" s="94" t="s">
        <v>233</v>
      </c>
      <c r="D140" s="59">
        <v>4.149</v>
      </c>
      <c r="E140" s="59">
        <v>39605.277999999998</v>
      </c>
      <c r="F140" s="59">
        <v>47511.069000000003</v>
      </c>
      <c r="G140" s="59">
        <v>35295.949999999997</v>
      </c>
      <c r="H140" s="59">
        <v>55610.165999999997</v>
      </c>
      <c r="I140" s="59">
        <v>40932.743000000002</v>
      </c>
      <c r="J140" s="59">
        <v>30510.154999999999</v>
      </c>
      <c r="K140" s="59">
        <v>39367.767999999996</v>
      </c>
      <c r="L140" s="59">
        <v>47831.95</v>
      </c>
      <c r="M140" s="59">
        <v>39061.284</v>
      </c>
      <c r="N140" s="59">
        <v>44443.731</v>
      </c>
      <c r="O140" s="59">
        <v>79581.256999999998</v>
      </c>
      <c r="P140" s="59">
        <v>499755.5</v>
      </c>
    </row>
    <row r="141" spans="1:16" ht="12" customHeight="1" x14ac:dyDescent="0.2">
      <c r="A141" s="9"/>
      <c r="B141" s="93" t="s">
        <v>193</v>
      </c>
      <c r="C141" s="94" t="s">
        <v>234</v>
      </c>
      <c r="D141" s="59">
        <v>234.60300000000001</v>
      </c>
      <c r="E141" s="59">
        <v>33186.154999999999</v>
      </c>
      <c r="F141" s="59">
        <v>46869.947999999997</v>
      </c>
      <c r="G141" s="59">
        <v>41000.137999999999</v>
      </c>
      <c r="H141" s="59">
        <v>41469.959000000003</v>
      </c>
      <c r="I141" s="59">
        <v>44265.690999999999</v>
      </c>
      <c r="J141" s="59">
        <v>40864.447</v>
      </c>
      <c r="K141" s="59">
        <v>37319.47</v>
      </c>
      <c r="L141" s="59">
        <v>38091.18219</v>
      </c>
      <c r="M141" s="59">
        <v>36160.678</v>
      </c>
      <c r="N141" s="59">
        <v>37362.49</v>
      </c>
      <c r="O141" s="59">
        <v>77084.152000000002</v>
      </c>
      <c r="P141" s="59">
        <v>473908.91318999999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69">
        <v>0</v>
      </c>
      <c r="E142" s="69">
        <v>0</v>
      </c>
      <c r="F142" s="69">
        <v>22112.137999999999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22111.806</v>
      </c>
      <c r="M142" s="69">
        <v>0</v>
      </c>
      <c r="N142" s="69">
        <v>0</v>
      </c>
      <c r="O142" s="69">
        <v>0</v>
      </c>
      <c r="P142" s="69">
        <v>44223.944000000003</v>
      </c>
    </row>
    <row r="143" spans="1:16" ht="12" customHeight="1" thickBot="1" x14ac:dyDescent="0.25">
      <c r="B143" s="9"/>
      <c r="C143" s="1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6" ht="12" customHeight="1" x14ac:dyDescent="0.2">
      <c r="B144" s="28" t="s">
        <v>19</v>
      </c>
      <c r="C144" s="41" t="s">
        <v>65</v>
      </c>
      <c r="D144" s="66">
        <v>510368.57089999999</v>
      </c>
      <c r="E144" s="66">
        <v>928377.34788000002</v>
      </c>
      <c r="F144" s="66">
        <v>1143102.5819600001</v>
      </c>
      <c r="G144" s="66">
        <v>1188038.7655499999</v>
      </c>
      <c r="H144" s="66">
        <v>1232133.1288000001</v>
      </c>
      <c r="I144" s="66">
        <v>1204029.8817499999</v>
      </c>
      <c r="J144" s="66">
        <v>1231344.54333</v>
      </c>
      <c r="K144" s="66">
        <v>1088949.3745599999</v>
      </c>
      <c r="L144" s="66">
        <v>1094480.3609500001</v>
      </c>
      <c r="M144" s="66">
        <v>1514752.00431</v>
      </c>
      <c r="N144" s="66">
        <v>2048505.6421300001</v>
      </c>
      <c r="O144" s="66">
        <v>1701897.1154299998</v>
      </c>
      <c r="P144" s="66">
        <v>14885979.31755</v>
      </c>
    </row>
    <row r="145" spans="2:16" ht="12" customHeight="1" x14ac:dyDescent="0.2">
      <c r="B145" s="9" t="s">
        <v>66</v>
      </c>
      <c r="C145" s="42" t="s">
        <v>149</v>
      </c>
      <c r="D145" s="104">
        <v>-1738.7838999999999</v>
      </c>
      <c r="E145" s="104">
        <v>215233.50562000001</v>
      </c>
      <c r="F145" s="104">
        <v>264054.33120000002</v>
      </c>
      <c r="G145" s="104">
        <v>287432.98943000002</v>
      </c>
      <c r="H145" s="104">
        <v>342034.00956999999</v>
      </c>
      <c r="I145" s="104">
        <v>352445.3554</v>
      </c>
      <c r="J145" s="104">
        <v>317200.02433999995</v>
      </c>
      <c r="K145" s="104">
        <v>294156.40166999999</v>
      </c>
      <c r="L145" s="104">
        <v>295281.98683000001</v>
      </c>
      <c r="M145" s="104">
        <v>278712.51726999995</v>
      </c>
      <c r="N145" s="104">
        <v>319444.33993000002</v>
      </c>
      <c r="O145" s="104">
        <v>719430.79974000005</v>
      </c>
      <c r="P145" s="104">
        <v>3683687.4771000003</v>
      </c>
    </row>
    <row r="146" spans="2:16" ht="12" customHeight="1" x14ac:dyDescent="0.2">
      <c r="B146" s="9" t="s">
        <v>67</v>
      </c>
      <c r="C146" s="10" t="s">
        <v>150</v>
      </c>
      <c r="D146" s="59">
        <v>-3126.0062499999999</v>
      </c>
      <c r="E146" s="59">
        <v>67069.151530000003</v>
      </c>
      <c r="F146" s="59">
        <v>68385.804010000007</v>
      </c>
      <c r="G146" s="59">
        <v>86409.689290000009</v>
      </c>
      <c r="H146" s="59">
        <v>112021.85709999999</v>
      </c>
      <c r="I146" s="59">
        <v>114139.80948000001</v>
      </c>
      <c r="J146" s="59">
        <v>99387.68458999999</v>
      </c>
      <c r="K146" s="59">
        <v>88178.77168000002</v>
      </c>
      <c r="L146" s="59">
        <v>93433.723549999995</v>
      </c>
      <c r="M146" s="59">
        <v>87541.395799999998</v>
      </c>
      <c r="N146" s="59">
        <v>103477.32358</v>
      </c>
      <c r="O146" s="59">
        <v>284420.65103000001</v>
      </c>
      <c r="P146" s="59">
        <v>1201339.8553899999</v>
      </c>
    </row>
    <row r="147" spans="2:16" ht="12" customHeight="1" x14ac:dyDescent="0.2">
      <c r="B147" s="9" t="s">
        <v>68</v>
      </c>
      <c r="C147" s="10" t="s">
        <v>151</v>
      </c>
      <c r="D147" s="59">
        <v>917.07638999999995</v>
      </c>
      <c r="E147" s="59">
        <v>112854.37937000001</v>
      </c>
      <c r="F147" s="59">
        <v>114727.13369000002</v>
      </c>
      <c r="G147" s="59">
        <v>133274.16187000001</v>
      </c>
      <c r="H147" s="59">
        <v>160276.19363999998</v>
      </c>
      <c r="I147" s="59">
        <v>166539.89699000001</v>
      </c>
      <c r="J147" s="59">
        <v>146869.06219999999</v>
      </c>
      <c r="K147" s="59">
        <v>127645.46022999998</v>
      </c>
      <c r="L147" s="59">
        <v>130760.01529000002</v>
      </c>
      <c r="M147" s="59">
        <v>131866.39327999999</v>
      </c>
      <c r="N147" s="59">
        <v>139835.54983</v>
      </c>
      <c r="O147" s="59">
        <v>296591.96036999999</v>
      </c>
      <c r="P147" s="59">
        <v>1662157.28315</v>
      </c>
    </row>
    <row r="148" spans="2:16" ht="12" customHeight="1" x14ac:dyDescent="0.2">
      <c r="B148" s="9" t="s">
        <v>69</v>
      </c>
      <c r="C148" s="56" t="s">
        <v>152</v>
      </c>
      <c r="D148" s="59">
        <v>469.89196000000004</v>
      </c>
      <c r="E148" s="59">
        <v>35309.974719999998</v>
      </c>
      <c r="F148" s="59">
        <v>80940.781329999998</v>
      </c>
      <c r="G148" s="59">
        <v>67749.138269999996</v>
      </c>
      <c r="H148" s="59">
        <v>69735.53482999999</v>
      </c>
      <c r="I148" s="59">
        <v>71765.225930000001</v>
      </c>
      <c r="J148" s="59">
        <v>70941.755009999993</v>
      </c>
      <c r="K148" s="59">
        <v>78329.758759999997</v>
      </c>
      <c r="L148" s="59">
        <v>71087.781990000003</v>
      </c>
      <c r="M148" s="59">
        <v>59304.79279</v>
      </c>
      <c r="N148" s="59">
        <v>76131.466520000002</v>
      </c>
      <c r="O148" s="59">
        <v>138416.83358999999</v>
      </c>
      <c r="P148" s="59">
        <v>820182.93570000003</v>
      </c>
    </row>
    <row r="149" spans="2:16" ht="12" customHeight="1" x14ac:dyDescent="0.2">
      <c r="B149" s="78" t="s">
        <v>236</v>
      </c>
      <c r="C149" s="44" t="s">
        <v>181</v>
      </c>
      <c r="D149" s="60">
        <v>0.254</v>
      </c>
      <c r="E149" s="60">
        <v>0</v>
      </c>
      <c r="F149" s="60">
        <v>0.61216999999999999</v>
      </c>
      <c r="G149" s="60">
        <v>0</v>
      </c>
      <c r="H149" s="60">
        <v>0.42399999999999999</v>
      </c>
      <c r="I149" s="60">
        <v>0.42299999999999999</v>
      </c>
      <c r="J149" s="60">
        <v>1.52254</v>
      </c>
      <c r="K149" s="60">
        <v>2.411</v>
      </c>
      <c r="L149" s="60">
        <v>0.46600000000000003</v>
      </c>
      <c r="M149" s="60">
        <v>-6.4599999999999991E-2</v>
      </c>
      <c r="N149" s="60">
        <v>0</v>
      </c>
      <c r="O149" s="60">
        <v>1.3547499999999999</v>
      </c>
      <c r="P149" s="60">
        <v>7.4028600000000013</v>
      </c>
    </row>
    <row r="150" spans="2:16" ht="12" customHeight="1" x14ac:dyDescent="0.2">
      <c r="B150" s="78" t="s">
        <v>237</v>
      </c>
      <c r="C150" s="10" t="s">
        <v>238</v>
      </c>
      <c r="D150" s="59">
        <v>494544.74301999999</v>
      </c>
      <c r="E150" s="59">
        <v>502331.61729000002</v>
      </c>
      <c r="F150" s="59">
        <v>592906.54516999994</v>
      </c>
      <c r="G150" s="59">
        <v>612189.78555999999</v>
      </c>
      <c r="H150" s="59">
        <v>587113.45955999999</v>
      </c>
      <c r="I150" s="59">
        <v>565352.29046000005</v>
      </c>
      <c r="J150" s="59">
        <v>669993.31313999998</v>
      </c>
      <c r="K150" s="59">
        <v>532813.21704000002</v>
      </c>
      <c r="L150" s="59">
        <v>590530.46557</v>
      </c>
      <c r="M150" s="59">
        <v>913609.87275999994</v>
      </c>
      <c r="N150" s="59">
        <v>1397445.3365499999</v>
      </c>
      <c r="O150" s="59">
        <v>408458.79129000002</v>
      </c>
      <c r="P150" s="59">
        <v>7867289.4374100007</v>
      </c>
    </row>
    <row r="151" spans="2:16" ht="12" customHeight="1" x14ac:dyDescent="0.2">
      <c r="B151" s="78" t="s">
        <v>239</v>
      </c>
      <c r="C151" s="10" t="s">
        <v>240</v>
      </c>
      <c r="D151" s="59">
        <v>-4593.6002099999996</v>
      </c>
      <c r="E151" s="59">
        <v>0</v>
      </c>
      <c r="F151" s="59">
        <v>-8080.4975599999998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-29769.595249999998</v>
      </c>
      <c r="M151" s="59">
        <v>-420.55588</v>
      </c>
      <c r="N151" s="59">
        <v>-3590.2849999999999</v>
      </c>
      <c r="O151" s="59">
        <v>10581.07</v>
      </c>
      <c r="P151" s="59">
        <v>-35873.463899999995</v>
      </c>
    </row>
    <row r="152" spans="2:16" ht="12" customHeight="1" x14ac:dyDescent="0.2">
      <c r="B152" s="9" t="s">
        <v>70</v>
      </c>
      <c r="C152" s="10" t="s">
        <v>153</v>
      </c>
      <c r="D152" s="59">
        <v>489951.14280999999</v>
      </c>
      <c r="E152" s="59">
        <v>502331.61729000002</v>
      </c>
      <c r="F152" s="59">
        <v>584826.04761000001</v>
      </c>
      <c r="G152" s="59">
        <v>612189.78555999999</v>
      </c>
      <c r="H152" s="59">
        <v>587113.45955999999</v>
      </c>
      <c r="I152" s="59">
        <v>565352.29046000005</v>
      </c>
      <c r="J152" s="59">
        <v>669993.31313999998</v>
      </c>
      <c r="K152" s="59">
        <v>532813.21704000002</v>
      </c>
      <c r="L152" s="59">
        <v>560760.8703200001</v>
      </c>
      <c r="M152" s="59">
        <v>913189.31687999994</v>
      </c>
      <c r="N152" s="59">
        <v>1393855.05155</v>
      </c>
      <c r="O152" s="59">
        <v>419039.86129000003</v>
      </c>
      <c r="P152" s="59">
        <v>7831415.9735100009</v>
      </c>
    </row>
    <row r="153" spans="2:16" ht="12" customHeight="1" x14ac:dyDescent="0.2">
      <c r="B153" s="9"/>
      <c r="C153" s="11" t="s">
        <v>154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  <row r="154" spans="2:16" ht="12" customHeight="1" x14ac:dyDescent="0.2">
      <c r="B154" s="9"/>
      <c r="C154" s="11" t="s">
        <v>155</v>
      </c>
      <c r="D154" s="59">
        <v>464166.7445961152</v>
      </c>
      <c r="E154" s="59">
        <v>456699.4840666618</v>
      </c>
      <c r="F154" s="59">
        <v>531700.06628915598</v>
      </c>
      <c r="G154" s="59">
        <v>567947.13625252107</v>
      </c>
      <c r="H154" s="59">
        <v>539699.86340036849</v>
      </c>
      <c r="I154" s="59">
        <v>527331.60523921426</v>
      </c>
      <c r="J154" s="59">
        <v>642828.8692038568</v>
      </c>
      <c r="K154" s="59">
        <v>502740.0393787513</v>
      </c>
      <c r="L154" s="59">
        <v>545392.13857136189</v>
      </c>
      <c r="M154" s="59">
        <v>888269.62478451128</v>
      </c>
      <c r="N154" s="59">
        <v>1375401.4967958536</v>
      </c>
      <c r="O154" s="59">
        <v>390427.15365975187</v>
      </c>
      <c r="P154" s="59">
        <v>7432604.2222381234</v>
      </c>
    </row>
    <row r="155" spans="2:16" ht="12" customHeight="1" x14ac:dyDescent="0.2">
      <c r="B155" s="9"/>
      <c r="C155" s="11" t="s">
        <v>156</v>
      </c>
      <c r="D155" s="59">
        <v>4166.7689264772725</v>
      </c>
      <c r="E155" s="59">
        <v>3530.0425825275938</v>
      </c>
      <c r="F155" s="59">
        <v>4109.7569421810458</v>
      </c>
      <c r="G155" s="59">
        <v>3030.2119187214125</v>
      </c>
      <c r="H155" s="59">
        <v>3706.8519613802705</v>
      </c>
      <c r="I155" s="59">
        <v>3286.3013484266016</v>
      </c>
      <c r="J155" s="59">
        <v>3355.174635019207</v>
      </c>
      <c r="K155" s="59">
        <v>3948.2662512820443</v>
      </c>
      <c r="L155" s="59">
        <v>3154.956474899659</v>
      </c>
      <c r="M155" s="59">
        <v>3524.3453199242272</v>
      </c>
      <c r="N155" s="59">
        <v>2859.1540882711211</v>
      </c>
      <c r="O155" s="59">
        <v>3294.9746531766355</v>
      </c>
      <c r="P155" s="59">
        <v>41966.805102287086</v>
      </c>
    </row>
    <row r="156" spans="2:16" ht="12" customHeight="1" x14ac:dyDescent="0.2">
      <c r="B156" s="9"/>
      <c r="C156" s="48" t="s">
        <v>157</v>
      </c>
      <c r="D156" s="60">
        <v>21617.629287407617</v>
      </c>
      <c r="E156" s="60">
        <v>42102.090640810668</v>
      </c>
      <c r="F156" s="60">
        <v>49016.224378662926</v>
      </c>
      <c r="G156" s="60">
        <v>41212.437388757498</v>
      </c>
      <c r="H156" s="60">
        <v>43706.744198251181</v>
      </c>
      <c r="I156" s="60">
        <v>34734.383872359227</v>
      </c>
      <c r="J156" s="60">
        <v>23809.269301123972</v>
      </c>
      <c r="K156" s="60">
        <v>26124.911409966691</v>
      </c>
      <c r="L156" s="60">
        <v>12213.775273738534</v>
      </c>
      <c r="M156" s="60">
        <v>21395.346775564369</v>
      </c>
      <c r="N156" s="60">
        <v>15594.400665875206</v>
      </c>
      <c r="O156" s="60">
        <v>25317.732977071475</v>
      </c>
      <c r="P156" s="60">
        <v>356844.94616958941</v>
      </c>
    </row>
    <row r="157" spans="2:16" ht="12" customHeight="1" x14ac:dyDescent="0.2">
      <c r="B157" s="9" t="s">
        <v>71</v>
      </c>
      <c r="C157" s="10" t="s">
        <v>241</v>
      </c>
      <c r="D157" s="59">
        <v>2154.3532099999998</v>
      </c>
      <c r="E157" s="59">
        <v>176912.45978</v>
      </c>
      <c r="F157" s="59">
        <v>248758.79480999999</v>
      </c>
      <c r="G157" s="59">
        <v>220027.08351</v>
      </c>
      <c r="H157" s="59">
        <v>251521.34286999999</v>
      </c>
      <c r="I157" s="59">
        <v>233740.09602</v>
      </c>
      <c r="J157" s="59">
        <v>189222.12125</v>
      </c>
      <c r="K157" s="59">
        <v>217367.88769</v>
      </c>
      <c r="L157" s="59">
        <v>198166.41704</v>
      </c>
      <c r="M157" s="59">
        <v>246405.07225999999</v>
      </c>
      <c r="N157" s="59">
        <v>282918.21012</v>
      </c>
      <c r="O157" s="59">
        <v>479380.12607999996</v>
      </c>
      <c r="P157" s="59">
        <v>2746573.9646399999</v>
      </c>
    </row>
    <row r="158" spans="2:16" ht="12" customHeight="1" x14ac:dyDescent="0.2">
      <c r="B158" s="78" t="s">
        <v>242</v>
      </c>
      <c r="C158" s="10" t="s">
        <v>158</v>
      </c>
      <c r="D158" s="59">
        <v>2551.3017100000002</v>
      </c>
      <c r="E158" s="59">
        <v>164668.97565000001</v>
      </c>
      <c r="F158" s="59">
        <v>234942.35506</v>
      </c>
      <c r="G158" s="59">
        <v>193783.11730000001</v>
      </c>
      <c r="H158" s="59">
        <v>215457.44456999999</v>
      </c>
      <c r="I158" s="59">
        <v>188546.69596000001</v>
      </c>
      <c r="J158" s="59">
        <v>150659.27625</v>
      </c>
      <c r="K158" s="59">
        <v>165919.02619999999</v>
      </c>
      <c r="L158" s="59">
        <v>175555.72631</v>
      </c>
      <c r="M158" s="59">
        <v>214352.85190000001</v>
      </c>
      <c r="N158" s="59">
        <v>271271.68306000001</v>
      </c>
      <c r="O158" s="59">
        <v>449684.46523999999</v>
      </c>
      <c r="P158" s="59">
        <v>2427392.91921</v>
      </c>
    </row>
    <row r="159" spans="2:16" ht="12" customHeight="1" x14ac:dyDescent="0.2">
      <c r="B159" s="78" t="s">
        <v>243</v>
      </c>
      <c r="C159" s="10" t="s">
        <v>244</v>
      </c>
      <c r="D159" s="59">
        <v>-542.50250000000005</v>
      </c>
      <c r="E159" s="59">
        <v>-291.16586999999998</v>
      </c>
      <c r="F159" s="59">
        <v>-4391.8812500000004</v>
      </c>
      <c r="G159" s="59">
        <v>-979.25599999999997</v>
      </c>
      <c r="H159" s="59">
        <v>-49.686699999999995</v>
      </c>
      <c r="I159" s="59">
        <v>-249.714</v>
      </c>
      <c r="J159" s="59">
        <v>-112.782</v>
      </c>
      <c r="K159" s="59">
        <v>-2748.93651</v>
      </c>
      <c r="L159" s="59">
        <v>-19212.523390000002</v>
      </c>
      <c r="M159" s="59">
        <v>-1124.6326399999998</v>
      </c>
      <c r="N159" s="59">
        <v>-11686.21594</v>
      </c>
      <c r="O159" s="59">
        <v>4441.0438400000003</v>
      </c>
      <c r="P159" s="59">
        <v>-36948.252960000005</v>
      </c>
    </row>
    <row r="160" spans="2:16" ht="12" customHeight="1" x14ac:dyDescent="0.2">
      <c r="B160" s="78" t="s">
        <v>245</v>
      </c>
      <c r="C160" s="10" t="s">
        <v>159</v>
      </c>
      <c r="D160" s="106">
        <v>145.554</v>
      </c>
      <c r="E160" s="106">
        <v>12534.65</v>
      </c>
      <c r="F160" s="106">
        <v>18208.321</v>
      </c>
      <c r="G160" s="106">
        <v>27223.22221</v>
      </c>
      <c r="H160" s="106">
        <v>36113.584999999999</v>
      </c>
      <c r="I160" s="106">
        <v>45443.11406</v>
      </c>
      <c r="J160" s="106">
        <v>38675.627</v>
      </c>
      <c r="K160" s="106">
        <v>54197.798000000003</v>
      </c>
      <c r="L160" s="106">
        <v>41823.214120000004</v>
      </c>
      <c r="M160" s="106">
        <v>33176.853000000003</v>
      </c>
      <c r="N160" s="106">
        <v>23332.742999999999</v>
      </c>
      <c r="O160" s="106">
        <v>25254.616999999998</v>
      </c>
      <c r="P160" s="106">
        <v>356129.29839000001</v>
      </c>
    </row>
    <row r="161" spans="2:16" ht="12" customHeight="1" x14ac:dyDescent="0.2">
      <c r="B161" s="9" t="s">
        <v>72</v>
      </c>
      <c r="C161" s="98" t="s">
        <v>160</v>
      </c>
      <c r="D161" s="59">
        <v>-29.76679</v>
      </c>
      <c r="E161" s="59">
        <v>24433.940210000001</v>
      </c>
      <c r="F161" s="59">
        <v>32058.659959999997</v>
      </c>
      <c r="G161" s="59">
        <v>30623.70694</v>
      </c>
      <c r="H161" s="59">
        <v>32829.265080000005</v>
      </c>
      <c r="I161" s="59">
        <v>27234.907999999999</v>
      </c>
      <c r="J161" s="59">
        <v>27154.563529999999</v>
      </c>
      <c r="K161" s="59">
        <v>27134.239020000001</v>
      </c>
      <c r="L161" s="59">
        <v>28796.362400000002</v>
      </c>
      <c r="M161" s="59">
        <v>26093.18</v>
      </c>
      <c r="N161" s="59">
        <v>39911.012600000002</v>
      </c>
      <c r="O161" s="59">
        <v>53795.391300000003</v>
      </c>
      <c r="P161" s="59">
        <v>350035.46225000004</v>
      </c>
    </row>
    <row r="162" spans="2:16" ht="12" customHeight="1" x14ac:dyDescent="0.2">
      <c r="B162" s="9"/>
      <c r="C162" s="11" t="s">
        <v>154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  <row r="163" spans="2:16" ht="12" customHeight="1" x14ac:dyDescent="0.2">
      <c r="B163" s="9"/>
      <c r="C163" s="11" t="s">
        <v>161</v>
      </c>
      <c r="D163" s="59">
        <v>-2.4573094405513212</v>
      </c>
      <c r="E163" s="59">
        <v>1878.238083048866</v>
      </c>
      <c r="F163" s="59">
        <v>2464.3506332123347</v>
      </c>
      <c r="G163" s="59">
        <v>2660.1206778683477</v>
      </c>
      <c r="H163" s="59">
        <v>2607.7697637801048</v>
      </c>
      <c r="I163" s="59">
        <v>2687.5708753749145</v>
      </c>
      <c r="J163" s="233">
        <v>2402.147370579778</v>
      </c>
      <c r="K163" s="59">
        <v>3057.1175508896645</v>
      </c>
      <c r="L163" s="59">
        <v>2394.4623275215936</v>
      </c>
      <c r="M163" s="59">
        <v>2377.6710961441859</v>
      </c>
      <c r="N163" s="59">
        <v>2558.8776574394974</v>
      </c>
      <c r="O163" s="59">
        <v>3773.4556908124937</v>
      </c>
      <c r="P163" s="59">
        <v>28859.32441723123</v>
      </c>
    </row>
    <row r="164" spans="2:16" ht="12" customHeight="1" x14ac:dyDescent="0.2">
      <c r="B164" s="9"/>
      <c r="C164" s="11" t="s">
        <v>162</v>
      </c>
      <c r="D164" s="59">
        <v>-4.3701351575679208</v>
      </c>
      <c r="E164" s="59">
        <v>4472.9603362404005</v>
      </c>
      <c r="F164" s="59">
        <v>5868.7675095239292</v>
      </c>
      <c r="G164" s="59">
        <v>3493.986347655768</v>
      </c>
      <c r="H164" s="59">
        <v>2759.0706506829474</v>
      </c>
      <c r="I164" s="59">
        <v>1453.3460642845334</v>
      </c>
      <c r="J164" s="59">
        <v>2689.3577139010267</v>
      </c>
      <c r="K164" s="59">
        <v>2711.2357215541197</v>
      </c>
      <c r="L164" s="59">
        <v>3040.7933076205832</v>
      </c>
      <c r="M164" s="59">
        <v>3462.1464443412224</v>
      </c>
      <c r="N164" s="59">
        <v>4413.2428075314137</v>
      </c>
      <c r="O164" s="59">
        <v>8985.8286990070392</v>
      </c>
      <c r="P164" s="59">
        <v>43346.365467185416</v>
      </c>
    </row>
    <row r="165" spans="2:16" ht="12" customHeight="1" x14ac:dyDescent="0.2">
      <c r="B165" s="9"/>
      <c r="C165" s="11" t="s">
        <v>163</v>
      </c>
      <c r="D165" s="59">
        <v>-22.922530971598501</v>
      </c>
      <c r="E165" s="59">
        <v>18078.533739102713</v>
      </c>
      <c r="F165" s="59">
        <v>23720.020624429661</v>
      </c>
      <c r="G165" s="59">
        <v>24469.497935918094</v>
      </c>
      <c r="H165" s="59">
        <v>27462.424665536942</v>
      </c>
      <c r="I165" s="59">
        <v>23093.991060340555</v>
      </c>
      <c r="J165" s="59">
        <v>22063.058445519193</v>
      </c>
      <c r="K165" s="59">
        <v>21365.885747556214</v>
      </c>
      <c r="L165" s="59">
        <v>23361.106764857821</v>
      </c>
      <c r="M165" s="59">
        <v>20253.362459514592</v>
      </c>
      <c r="N165" s="59">
        <v>32938.639740542159</v>
      </c>
      <c r="O165" s="59">
        <v>41036.106910180475</v>
      </c>
      <c r="P165" s="59">
        <v>277819.70556252683</v>
      </c>
    </row>
    <row r="166" spans="2:16" ht="12" customHeight="1" x14ac:dyDescent="0.2">
      <c r="B166" s="9"/>
      <c r="C166" s="11" t="s">
        <v>164</v>
      </c>
      <c r="D166" s="59">
        <v>-1.6814430282256668E-2</v>
      </c>
      <c r="E166" s="59">
        <v>4.2080516080215178</v>
      </c>
      <c r="F166" s="59">
        <v>5.5211928340759835</v>
      </c>
      <c r="G166" s="59">
        <v>0.10197855779070442</v>
      </c>
      <c r="H166" s="59">
        <v>0</v>
      </c>
      <c r="I166" s="59">
        <v>0</v>
      </c>
      <c r="J166" s="233">
        <v>0</v>
      </c>
      <c r="K166" s="59">
        <v>0</v>
      </c>
      <c r="L166" s="59">
        <v>0</v>
      </c>
      <c r="M166" s="59">
        <v>0</v>
      </c>
      <c r="N166" s="59">
        <v>0.25239448692977018</v>
      </c>
      <c r="O166" s="59">
        <v>0</v>
      </c>
      <c r="P166" s="59">
        <v>10.066803056535718</v>
      </c>
    </row>
    <row r="167" spans="2:16" ht="12" customHeight="1" x14ac:dyDescent="0.2">
      <c r="B167" s="9" t="s">
        <v>73</v>
      </c>
      <c r="C167" s="45" t="s">
        <v>165</v>
      </c>
      <c r="D167" s="64">
        <v>0</v>
      </c>
      <c r="E167" s="64">
        <v>6183.5780000000004</v>
      </c>
      <c r="F167" s="64">
        <v>3469.9962999999998</v>
      </c>
      <c r="G167" s="64">
        <v>4489.53</v>
      </c>
      <c r="H167" s="64">
        <v>11665.992</v>
      </c>
      <c r="I167" s="64">
        <v>17112.875</v>
      </c>
      <c r="J167" s="64">
        <v>9073.268</v>
      </c>
      <c r="K167" s="64">
        <v>9415.4369999999999</v>
      </c>
      <c r="L167" s="64">
        <v>9059.4130000000005</v>
      </c>
      <c r="M167" s="64">
        <v>8353.6090000000004</v>
      </c>
      <c r="N167" s="64">
        <v>6425.9809999999998</v>
      </c>
      <c r="O167" s="64">
        <v>7486.4489999999996</v>
      </c>
      <c r="P167" s="64">
        <v>92736.128299999982</v>
      </c>
    </row>
    <row r="168" spans="2:16" ht="12" customHeight="1" x14ac:dyDescent="0.2">
      <c r="B168" s="9" t="s">
        <v>74</v>
      </c>
      <c r="C168" s="10" t="s">
        <v>166</v>
      </c>
      <c r="D168" s="59">
        <v>20031.62557</v>
      </c>
      <c r="E168" s="59">
        <v>3282.2469799999999</v>
      </c>
      <c r="F168" s="59">
        <v>9934.7520800000002</v>
      </c>
      <c r="G168" s="59">
        <v>33275.670109999999</v>
      </c>
      <c r="H168" s="59">
        <v>6969.0597199999993</v>
      </c>
      <c r="I168" s="59">
        <v>8144.3568700000005</v>
      </c>
      <c r="J168" s="59">
        <v>18701.253069999999</v>
      </c>
      <c r="K168" s="59">
        <v>8062.1921400000001</v>
      </c>
      <c r="L168" s="59">
        <v>2415.3113599999997</v>
      </c>
      <c r="M168" s="59">
        <v>41998.308899999996</v>
      </c>
      <c r="N168" s="59">
        <v>5951.0469299999995</v>
      </c>
      <c r="O168" s="59">
        <v>22764.488020000004</v>
      </c>
      <c r="P168" s="59">
        <v>181530.31174999999</v>
      </c>
    </row>
    <row r="169" spans="2:16" ht="12" customHeight="1" x14ac:dyDescent="0.2">
      <c r="B169" s="9" t="s">
        <v>75</v>
      </c>
      <c r="C169" s="10" t="s">
        <v>167</v>
      </c>
      <c r="D169" s="59">
        <v>22986.80906</v>
      </c>
      <c r="E169" s="59">
        <v>4032.1170099999999</v>
      </c>
      <c r="F169" s="59">
        <v>9597.1363699999984</v>
      </c>
      <c r="G169" s="59">
        <v>34492.996749999998</v>
      </c>
      <c r="H169" s="59">
        <v>8153.3353499999994</v>
      </c>
      <c r="I169" s="59">
        <v>8399.7620600000009</v>
      </c>
      <c r="J169" s="59">
        <v>19301.09015</v>
      </c>
      <c r="K169" s="59">
        <v>8783.9853800000001</v>
      </c>
      <c r="L169" s="59">
        <v>8068.48549</v>
      </c>
      <c r="M169" s="59">
        <v>43528.964039999999</v>
      </c>
      <c r="N169" s="59">
        <v>6016.2569999999996</v>
      </c>
      <c r="O169" s="59">
        <v>5558.5032000000001</v>
      </c>
      <c r="P169" s="59">
        <v>178919.44186000002</v>
      </c>
    </row>
    <row r="170" spans="2:16" ht="12" customHeight="1" x14ac:dyDescent="0.2">
      <c r="B170" s="1" t="s">
        <v>246</v>
      </c>
      <c r="C170" s="10" t="s">
        <v>247</v>
      </c>
      <c r="D170" s="59">
        <v>-2955.1834900000003</v>
      </c>
      <c r="E170" s="59">
        <v>-749.87003000000004</v>
      </c>
      <c r="F170" s="59">
        <v>337.61571000000004</v>
      </c>
      <c r="G170" s="59">
        <v>-1217.32664</v>
      </c>
      <c r="H170" s="59">
        <v>-1184.2756299999999</v>
      </c>
      <c r="I170" s="59">
        <v>-255.40519</v>
      </c>
      <c r="J170" s="59">
        <v>-599.83708000000001</v>
      </c>
      <c r="K170" s="59">
        <v>-721.79323999999997</v>
      </c>
      <c r="L170" s="59">
        <v>-5653.1741300000003</v>
      </c>
      <c r="M170" s="59">
        <v>-1530.6551399999998</v>
      </c>
      <c r="N170" s="59">
        <v>-65.210070000000002</v>
      </c>
      <c r="O170" s="59">
        <v>17205.984820000001</v>
      </c>
      <c r="P170" s="59">
        <v>2610.8698899999999</v>
      </c>
    </row>
    <row r="171" spans="2:16" ht="12" customHeight="1" thickBot="1" x14ac:dyDescent="0.25">
      <c r="B171" s="80" t="s">
        <v>248</v>
      </c>
      <c r="C171" s="49" t="s">
        <v>249</v>
      </c>
      <c r="D171" s="69">
        <v>0</v>
      </c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v>0</v>
      </c>
    </row>
    <row r="172" spans="2:16" ht="12" customHeight="1" thickBot="1" x14ac:dyDescent="0.25">
      <c r="B172" s="9"/>
      <c r="C172" s="1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2:16" ht="12" customHeight="1" x14ac:dyDescent="0.2">
      <c r="B173" s="37" t="s">
        <v>20</v>
      </c>
      <c r="C173" s="99" t="s">
        <v>250</v>
      </c>
      <c r="D173" s="72">
        <v>23420.69744</v>
      </c>
      <c r="E173" s="72">
        <v>489813.36800000002</v>
      </c>
      <c r="F173" s="72">
        <v>515041.91200000001</v>
      </c>
      <c r="G173" s="72">
        <v>1040301.8566599999</v>
      </c>
      <c r="H173" s="72">
        <v>647741.11059000005</v>
      </c>
      <c r="I173" s="72">
        <v>722893.59947000002</v>
      </c>
      <c r="J173" s="72">
        <v>1123019.93242</v>
      </c>
      <c r="K173" s="72">
        <v>797234.36329000001</v>
      </c>
      <c r="L173" s="72">
        <v>643404.54541999998</v>
      </c>
      <c r="M173" s="72">
        <v>923516.86722000001</v>
      </c>
      <c r="N173" s="72">
        <v>555993.12635000004</v>
      </c>
      <c r="O173" s="72">
        <v>1835842.6982200001</v>
      </c>
      <c r="P173" s="72">
        <v>9318224.0770800002</v>
      </c>
    </row>
    <row r="174" spans="2:16" ht="12" customHeight="1" x14ac:dyDescent="0.2">
      <c r="B174" s="78" t="s">
        <v>251</v>
      </c>
      <c r="C174" s="100" t="s">
        <v>252</v>
      </c>
      <c r="D174" s="119">
        <v>23768.367999999999</v>
      </c>
      <c r="E174" s="119">
        <v>490913.21500000003</v>
      </c>
      <c r="F174" s="119">
        <v>515150.66100000002</v>
      </c>
      <c r="G174" s="119">
        <v>1040423.946</v>
      </c>
      <c r="H174" s="119">
        <v>648007.44299999997</v>
      </c>
      <c r="I174" s="119">
        <v>723128.51800000004</v>
      </c>
      <c r="J174" s="119">
        <v>1122975.189</v>
      </c>
      <c r="K174" s="119">
        <v>797267.72100000002</v>
      </c>
      <c r="L174" s="119">
        <v>634218.86499999999</v>
      </c>
      <c r="M174" s="119">
        <v>924220.26199999999</v>
      </c>
      <c r="N174" s="119">
        <v>555364.4</v>
      </c>
      <c r="O174" s="119">
        <v>1846026.764</v>
      </c>
      <c r="P174" s="119">
        <v>9321465.352</v>
      </c>
    </row>
    <row r="175" spans="2:16" ht="12" customHeight="1" thickBot="1" x14ac:dyDescent="0.25">
      <c r="B175" s="101" t="s">
        <v>253</v>
      </c>
      <c r="C175" s="102" t="s">
        <v>254</v>
      </c>
      <c r="D175" s="103">
        <v>-347.67056000000002</v>
      </c>
      <c r="E175" s="103">
        <v>-1099.847</v>
      </c>
      <c r="F175" s="103">
        <v>-108.749</v>
      </c>
      <c r="G175" s="103">
        <v>-122.08933999999999</v>
      </c>
      <c r="H175" s="103">
        <v>-266.33240999999998</v>
      </c>
      <c r="I175" s="103">
        <v>-234.91853</v>
      </c>
      <c r="J175" s="103">
        <v>44.74342</v>
      </c>
      <c r="K175" s="103">
        <v>-33.357709999999997</v>
      </c>
      <c r="L175" s="103">
        <v>9185.6804200000006</v>
      </c>
      <c r="M175" s="103">
        <v>-703.39478000000008</v>
      </c>
      <c r="N175" s="103">
        <v>628.72635000000002</v>
      </c>
      <c r="O175" s="103">
        <v>-10184.065779999999</v>
      </c>
      <c r="P175" s="103">
        <v>-3241.2749199999989</v>
      </c>
    </row>
    <row r="176" spans="2:16" ht="12" customHeight="1" thickBot="1" x14ac:dyDescent="0.25">
      <c r="B176" s="75"/>
      <c r="C176" s="1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2:16" ht="12" customHeight="1" thickBot="1" x14ac:dyDescent="0.25">
      <c r="B177" s="35" t="s">
        <v>195</v>
      </c>
      <c r="C177" s="50" t="s">
        <v>194</v>
      </c>
      <c r="D177" s="68">
        <v>0</v>
      </c>
      <c r="E177" s="68">
        <v>0</v>
      </c>
      <c r="F177" s="68">
        <v>0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556647.61913999997</v>
      </c>
      <c r="M177" s="68">
        <v>0</v>
      </c>
      <c r="N177" s="68">
        <v>-2</v>
      </c>
      <c r="O177" s="68">
        <v>2</v>
      </c>
      <c r="P177" s="68">
        <v>556647.61913999997</v>
      </c>
    </row>
    <row r="178" spans="2:16" ht="12" customHeight="1" thickBot="1" x14ac:dyDescent="0.25">
      <c r="B178" s="9"/>
      <c r="C178" s="1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2:16" ht="12" customHeight="1" x14ac:dyDescent="0.2">
      <c r="B179" s="37" t="s">
        <v>22</v>
      </c>
      <c r="C179" s="37" t="s">
        <v>76</v>
      </c>
      <c r="D179" s="72">
        <v>132697.72947000002</v>
      </c>
      <c r="E179" s="72">
        <v>-600394.45399000007</v>
      </c>
      <c r="F179" s="72">
        <v>453678.60998000001</v>
      </c>
      <c r="G179" s="72">
        <v>1009116.52059</v>
      </c>
      <c r="H179" s="72">
        <v>378864.27851999999</v>
      </c>
      <c r="I179" s="72">
        <v>244127.51686999999</v>
      </c>
      <c r="J179" s="72">
        <v>583334.96600999997</v>
      </c>
      <c r="K179" s="72">
        <v>-249954.01788999999</v>
      </c>
      <c r="L179" s="72">
        <v>582224.44749000005</v>
      </c>
      <c r="M179" s="72">
        <v>489838.31549000001</v>
      </c>
      <c r="N179" s="72">
        <v>23814.340169999989</v>
      </c>
      <c r="O179" s="72">
        <v>-1768604.7150200002</v>
      </c>
      <c r="P179" s="72">
        <v>1278743.5376899994</v>
      </c>
    </row>
    <row r="180" spans="2:16" ht="12" customHeight="1" x14ac:dyDescent="0.2">
      <c r="B180" s="9"/>
      <c r="C180" s="8" t="s">
        <v>31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>
        <v>0</v>
      </c>
    </row>
    <row r="181" spans="2:16" ht="12" customHeight="1" x14ac:dyDescent="0.2">
      <c r="B181" s="9"/>
      <c r="C181" s="9" t="s">
        <v>77</v>
      </c>
      <c r="D181" s="59">
        <v>540164.51347000001</v>
      </c>
      <c r="E181" s="59">
        <v>537578.63999000005</v>
      </c>
      <c r="F181" s="59">
        <v>586398.68248000008</v>
      </c>
      <c r="G181" s="59">
        <v>1116042.37433</v>
      </c>
      <c r="H181" s="59">
        <v>543257.51387999998</v>
      </c>
      <c r="I181" s="59">
        <v>1337445.10671</v>
      </c>
      <c r="J181" s="59">
        <v>790818.71214999992</v>
      </c>
      <c r="K181" s="59">
        <v>-158216.32370999997</v>
      </c>
      <c r="L181" s="59">
        <v>774401.67604000005</v>
      </c>
      <c r="M181" s="59">
        <v>723780.31834</v>
      </c>
      <c r="N181" s="59">
        <v>246745.10763999997</v>
      </c>
      <c r="O181" s="59">
        <v>-1088147.5355700001</v>
      </c>
      <c r="P181" s="59">
        <v>5950268.7857499998</v>
      </c>
    </row>
    <row r="182" spans="2:16" ht="12" customHeight="1" x14ac:dyDescent="0.2">
      <c r="B182" s="9"/>
      <c r="C182" s="19" t="s">
        <v>78</v>
      </c>
      <c r="D182" s="60">
        <v>-407466.78399999999</v>
      </c>
      <c r="E182" s="60">
        <v>-1137973.0939800001</v>
      </c>
      <c r="F182" s="60">
        <v>-132720.07249999998</v>
      </c>
      <c r="G182" s="60">
        <v>-106925.85374000001</v>
      </c>
      <c r="H182" s="60">
        <v>-164393.23536000002</v>
      </c>
      <c r="I182" s="60">
        <v>-1093317.5898400003</v>
      </c>
      <c r="J182" s="60">
        <v>-207483.74613999997</v>
      </c>
      <c r="K182" s="60">
        <v>-91737.694180000006</v>
      </c>
      <c r="L182" s="60">
        <v>-192177.22855</v>
      </c>
      <c r="M182" s="60">
        <v>-233942.00284999999</v>
      </c>
      <c r="N182" s="60">
        <v>-222408.31080000001</v>
      </c>
      <c r="O182" s="60">
        <v>-680457.17945000005</v>
      </c>
      <c r="P182" s="60">
        <v>-4671002.7913899999</v>
      </c>
    </row>
    <row r="183" spans="2:16" ht="12" customHeight="1" x14ac:dyDescent="0.2">
      <c r="B183" s="9" t="s">
        <v>79</v>
      </c>
      <c r="C183" s="9" t="s">
        <v>168</v>
      </c>
      <c r="D183" s="59">
        <v>525216.17599999998</v>
      </c>
      <c r="E183" s="59">
        <v>410673.72100000002</v>
      </c>
      <c r="F183" s="59">
        <v>504174.74300000002</v>
      </c>
      <c r="G183" s="59">
        <v>1101887.777</v>
      </c>
      <c r="H183" s="59">
        <v>472191.685</v>
      </c>
      <c r="I183" s="59">
        <v>504326.66100000002</v>
      </c>
      <c r="J183" s="59">
        <v>498156.04777999996</v>
      </c>
      <c r="K183" s="59">
        <v>-187546.21518999999</v>
      </c>
      <c r="L183" s="59">
        <v>1512269.0476900002</v>
      </c>
      <c r="M183" s="59">
        <v>709135.71900000004</v>
      </c>
      <c r="N183" s="59">
        <v>462227.73072000005</v>
      </c>
      <c r="O183" s="59">
        <v>469339.255</v>
      </c>
      <c r="P183" s="59">
        <v>6982174.2549200011</v>
      </c>
    </row>
    <row r="184" spans="2:16" ht="12" customHeight="1" x14ac:dyDescent="0.2">
      <c r="B184" s="9" t="s">
        <v>80</v>
      </c>
      <c r="C184" s="9" t="s">
        <v>169</v>
      </c>
      <c r="D184" s="59">
        <v>-64571.058140000001</v>
      </c>
      <c r="E184" s="59">
        <v>-20605.236800000002</v>
      </c>
      <c r="F184" s="59">
        <v>-82427.163489999992</v>
      </c>
      <c r="G184" s="59">
        <v>-88654.520519999991</v>
      </c>
      <c r="H184" s="59">
        <v>-91141.979699999996</v>
      </c>
      <c r="I184" s="59">
        <v>-167065.23381999999</v>
      </c>
      <c r="J184" s="59">
        <v>-90942.078480000011</v>
      </c>
      <c r="K184" s="59">
        <v>-62336.503039999996</v>
      </c>
      <c r="L184" s="59">
        <v>-897190.86108000006</v>
      </c>
      <c r="M184" s="59">
        <v>-81572.941689999992</v>
      </c>
      <c r="N184" s="59">
        <v>-390747.36422000005</v>
      </c>
      <c r="O184" s="59">
        <v>-2238743.6783400001</v>
      </c>
      <c r="P184" s="59">
        <v>-4275998.6193200005</v>
      </c>
    </row>
    <row r="185" spans="2:16" ht="12" customHeight="1" x14ac:dyDescent="0.2">
      <c r="B185" s="9" t="s">
        <v>81</v>
      </c>
      <c r="C185" s="9" t="s">
        <v>170</v>
      </c>
      <c r="D185" s="59">
        <v>-25179.808109999998</v>
      </c>
      <c r="E185" s="59">
        <v>-2860.0720899999997</v>
      </c>
      <c r="F185" s="59">
        <v>-24561.923739999998</v>
      </c>
      <c r="G185" s="59">
        <v>-2840.2359000000001</v>
      </c>
      <c r="H185" s="59">
        <v>-47038.609420000001</v>
      </c>
      <c r="I185" s="59">
        <v>-2674.12718</v>
      </c>
      <c r="J185" s="59">
        <v>-23491.26802</v>
      </c>
      <c r="K185" s="59">
        <v>-4897.5195700000004</v>
      </c>
      <c r="L185" s="59">
        <v>-13743.385249999999</v>
      </c>
      <c r="M185" s="59">
        <v>-5755.8431799999998</v>
      </c>
      <c r="N185" s="59">
        <v>-28253.25088</v>
      </c>
      <c r="O185" s="59">
        <v>-5349.4833799999997</v>
      </c>
      <c r="P185" s="59">
        <v>-186645.52671999999</v>
      </c>
    </row>
    <row r="186" spans="2:16" ht="12" customHeight="1" x14ac:dyDescent="0.2">
      <c r="B186" s="9" t="s">
        <v>82</v>
      </c>
      <c r="C186" s="9" t="s">
        <v>171</v>
      </c>
      <c r="D186" s="59">
        <v>2132.1308199999999</v>
      </c>
      <c r="E186" s="59">
        <v>47565.742640000004</v>
      </c>
      <c r="F186" s="59">
        <v>32694.270190000003</v>
      </c>
      <c r="G186" s="59">
        <v>7912.2180399999997</v>
      </c>
      <c r="H186" s="59">
        <v>48386.123169999999</v>
      </c>
      <c r="I186" s="59">
        <v>3177.6097200000004</v>
      </c>
      <c r="J186" s="59">
        <v>49202.514329999998</v>
      </c>
      <c r="K186" s="59">
        <v>3314.5268599999999</v>
      </c>
      <c r="L186" s="59">
        <v>53406.199390000002</v>
      </c>
      <c r="M186" s="59">
        <v>4330.4129000000003</v>
      </c>
      <c r="N186" s="59">
        <v>48700.00174</v>
      </c>
      <c r="O186" s="59">
        <v>5922.8161300000002</v>
      </c>
      <c r="P186" s="59">
        <v>306744.56593000004</v>
      </c>
    </row>
    <row r="187" spans="2:16" ht="12" customHeight="1" x14ac:dyDescent="0.2">
      <c r="B187" s="9" t="s">
        <v>83</v>
      </c>
      <c r="C187" s="9" t="s">
        <v>172</v>
      </c>
      <c r="D187" s="59">
        <v>-317715.91775000002</v>
      </c>
      <c r="E187" s="59">
        <v>-1114507.7850899999</v>
      </c>
      <c r="F187" s="59">
        <v>-25730.985270000001</v>
      </c>
      <c r="G187" s="59">
        <v>-15431.097320000001</v>
      </c>
      <c r="H187" s="59">
        <v>-26212.646239999998</v>
      </c>
      <c r="I187" s="59">
        <v>-923578.22884</v>
      </c>
      <c r="J187" s="59">
        <v>-93050.399640000003</v>
      </c>
      <c r="K187" s="59">
        <v>-24503.671569999999</v>
      </c>
      <c r="L187" s="59">
        <v>-77365.735260000001</v>
      </c>
      <c r="M187" s="59">
        <v>-146557.53297999999</v>
      </c>
      <c r="N187" s="59">
        <v>-185271.29252000002</v>
      </c>
      <c r="O187" s="59">
        <v>-73175.362430000008</v>
      </c>
      <c r="P187" s="59">
        <v>-3023100.65491</v>
      </c>
    </row>
    <row r="188" spans="2:16" ht="12" customHeight="1" thickBot="1" x14ac:dyDescent="0.25">
      <c r="B188" s="33" t="s">
        <v>84</v>
      </c>
      <c r="C188" s="33" t="s">
        <v>173</v>
      </c>
      <c r="D188" s="69">
        <v>12858.846</v>
      </c>
      <c r="E188" s="69">
        <v>79369.509000000005</v>
      </c>
      <c r="F188" s="69">
        <v>49611.781000000003</v>
      </c>
      <c r="G188" s="69">
        <v>6282.9979999999996</v>
      </c>
      <c r="H188" s="69">
        <v>22709.576000000001</v>
      </c>
      <c r="I188" s="69">
        <v>830411.24899999995</v>
      </c>
      <c r="J188" s="69">
        <v>243594.008</v>
      </c>
      <c r="K188" s="69">
        <v>26048.71</v>
      </c>
      <c r="L188" s="69">
        <v>4849.1819999999998</v>
      </c>
      <c r="M188" s="69">
        <v>10478.846</v>
      </c>
      <c r="N188" s="69">
        <v>117680.97199999999</v>
      </c>
      <c r="O188" s="69">
        <v>73401.737999999998</v>
      </c>
      <c r="P188" s="69">
        <v>1477297.4149999998</v>
      </c>
    </row>
    <row r="189" spans="2:16" ht="12" customHeight="1" thickBot="1" x14ac:dyDescent="0.25">
      <c r="C189" s="5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2:16" ht="12" customHeight="1" thickBot="1" x14ac:dyDescent="0.25">
      <c r="B190" s="35" t="s">
        <v>24</v>
      </c>
      <c r="C190" s="35" t="s">
        <v>23</v>
      </c>
      <c r="D190" s="68">
        <v>0</v>
      </c>
      <c r="E190" s="68">
        <v>0</v>
      </c>
      <c r="F190" s="68">
        <v>0</v>
      </c>
      <c r="G190" s="68">
        <v>0</v>
      </c>
      <c r="H190" s="68">
        <v>0</v>
      </c>
      <c r="I190" s="68">
        <v>0</v>
      </c>
      <c r="J190" s="68">
        <v>0</v>
      </c>
      <c r="K190" s="68">
        <v>0</v>
      </c>
      <c r="L190" s="68">
        <v>0</v>
      </c>
      <c r="M190" s="68">
        <v>0</v>
      </c>
      <c r="N190" s="68">
        <v>0</v>
      </c>
      <c r="O190" s="68">
        <v>0</v>
      </c>
      <c r="P190" s="68">
        <v>0</v>
      </c>
    </row>
    <row r="191" spans="2:16" ht="12" customHeight="1" x14ac:dyDescent="0.2">
      <c r="C191" s="5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234"/>
      <c r="P191" s="227"/>
    </row>
    <row r="192" spans="2:16" ht="12" customHeight="1" x14ac:dyDescent="0.2">
      <c r="B192" s="2"/>
      <c r="C192" s="128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228"/>
    </row>
    <row r="193" spans="3:16" ht="12" customHeight="1" x14ac:dyDescent="0.2">
      <c r="C193" s="128"/>
      <c r="O193" s="70"/>
      <c r="P193" s="228"/>
    </row>
    <row r="194" spans="3:16" ht="12" customHeight="1" x14ac:dyDescent="0.2">
      <c r="P194" s="225"/>
    </row>
    <row r="195" spans="3:16" ht="12" customHeight="1" x14ac:dyDescent="0.2">
      <c r="P195" s="225"/>
    </row>
    <row r="196" spans="3:16" ht="12" customHeight="1" x14ac:dyDescent="0.2">
      <c r="O196" s="235"/>
      <c r="P196" s="225"/>
    </row>
    <row r="197" spans="3:16" ht="12" customHeight="1" x14ac:dyDescent="0.2">
      <c r="C197" s="5"/>
      <c r="D197" s="70"/>
      <c r="E197" s="70"/>
      <c r="F197" s="70"/>
      <c r="G197" s="70"/>
      <c r="H197" s="70"/>
      <c r="M197" s="70"/>
      <c r="N197" s="70"/>
      <c r="O197" s="70"/>
      <c r="P197" s="225"/>
    </row>
    <row r="198" spans="3:16" ht="12" customHeight="1" x14ac:dyDescent="0.2"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225"/>
    </row>
    <row r="199" spans="3:16" ht="12" customHeight="1" x14ac:dyDescent="0.2"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229"/>
    </row>
    <row r="200" spans="3:16" ht="12" customHeight="1" x14ac:dyDescent="0.2"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225"/>
    </row>
    <row r="201" spans="3:16" x14ac:dyDescent="0.2"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225"/>
    </row>
    <row r="202" spans="3:16" x14ac:dyDescent="0.2"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225"/>
    </row>
    <row r="203" spans="3:16" x14ac:dyDescent="0.2"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225"/>
    </row>
    <row r="204" spans="3:16" x14ac:dyDescent="0.2"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225"/>
    </row>
    <row r="205" spans="3:16" x14ac:dyDescent="0.2"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225"/>
    </row>
    <row r="206" spans="3:16" x14ac:dyDescent="0.2"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225"/>
    </row>
    <row r="207" spans="3:16" x14ac:dyDescent="0.2"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230"/>
    </row>
    <row r="208" spans="3:16" x14ac:dyDescent="0.2"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230"/>
    </row>
    <row r="209" spans="4:16" x14ac:dyDescent="0.2"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230"/>
    </row>
    <row r="210" spans="4:16" x14ac:dyDescent="0.2"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4:16" x14ac:dyDescent="0.2"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4:16" x14ac:dyDescent="0.2"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4:16" x14ac:dyDescent="0.2"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4:16" x14ac:dyDescent="0.2"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4:16" x14ac:dyDescent="0.2"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4:16" x14ac:dyDescent="0.2"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4:16" x14ac:dyDescent="0.2"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4:16" x14ac:dyDescent="0.2"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4:16" x14ac:dyDescent="0.2"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4:16" x14ac:dyDescent="0.2"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4:16" x14ac:dyDescent="0.2"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4:16" x14ac:dyDescent="0.2"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4:16" x14ac:dyDescent="0.2"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4:16" x14ac:dyDescent="0.2"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4:16" x14ac:dyDescent="0.2"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4:16" x14ac:dyDescent="0.2"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4:16" x14ac:dyDescent="0.2"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4:16" x14ac:dyDescent="0.2"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4:16" x14ac:dyDescent="0.2"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4:16" x14ac:dyDescent="0.2"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4:16" x14ac:dyDescent="0.2"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4:16" x14ac:dyDescent="0.2"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4:16" x14ac:dyDescent="0.2"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4:16" x14ac:dyDescent="0.2"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4:16" x14ac:dyDescent="0.2"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4:16" x14ac:dyDescent="0.2"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4:16" x14ac:dyDescent="0.2"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4:16" x14ac:dyDescent="0.2"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4:16" x14ac:dyDescent="0.2"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4:16" x14ac:dyDescent="0.2"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4:16" x14ac:dyDescent="0.2"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4:16" x14ac:dyDescent="0.2"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4:16" x14ac:dyDescent="0.2"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4:16" x14ac:dyDescent="0.2"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4:16" x14ac:dyDescent="0.2"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4:16" x14ac:dyDescent="0.2"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4:16" x14ac:dyDescent="0.2"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4:16" x14ac:dyDescent="0.2"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4:16" x14ac:dyDescent="0.2"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4:16" x14ac:dyDescent="0.2"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4:16" x14ac:dyDescent="0.2"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4:16" x14ac:dyDescent="0.2"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4:16" x14ac:dyDescent="0.2"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4:16" x14ac:dyDescent="0.2"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4:16" x14ac:dyDescent="0.2"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4:16" x14ac:dyDescent="0.2"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4:16" x14ac:dyDescent="0.2"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4:16" x14ac:dyDescent="0.2"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4:16" x14ac:dyDescent="0.2"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4:16" x14ac:dyDescent="0.2"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4:16" x14ac:dyDescent="0.2"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4:16" x14ac:dyDescent="0.2"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4:16" x14ac:dyDescent="0.2"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4:16" x14ac:dyDescent="0.2"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4:16" x14ac:dyDescent="0.2"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4:16" x14ac:dyDescent="0.2"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4:16" x14ac:dyDescent="0.2"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4:16" x14ac:dyDescent="0.2"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4:16" x14ac:dyDescent="0.2"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4:16" x14ac:dyDescent="0.2"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4:16" x14ac:dyDescent="0.2"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4:16" x14ac:dyDescent="0.2"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4:16" x14ac:dyDescent="0.2"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4:16" x14ac:dyDescent="0.2"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4:16" x14ac:dyDescent="0.2"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4:16" x14ac:dyDescent="0.2"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4:16" x14ac:dyDescent="0.2"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4:16" x14ac:dyDescent="0.2"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4:16" x14ac:dyDescent="0.2"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4:16" x14ac:dyDescent="0.2"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4:16" x14ac:dyDescent="0.2"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4:16" x14ac:dyDescent="0.2"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4:16" x14ac:dyDescent="0.2"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4:16" x14ac:dyDescent="0.2"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4:16" x14ac:dyDescent="0.2"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4:16" x14ac:dyDescent="0.2"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4:16" x14ac:dyDescent="0.2"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4:16" x14ac:dyDescent="0.2"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4:16" x14ac:dyDescent="0.2"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4:16" x14ac:dyDescent="0.2"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4:16" x14ac:dyDescent="0.2"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4:16" x14ac:dyDescent="0.2"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4:16" x14ac:dyDescent="0.2"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4:16" x14ac:dyDescent="0.2"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4:16" x14ac:dyDescent="0.2"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4:16" x14ac:dyDescent="0.2"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4:16" x14ac:dyDescent="0.2"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4:16" x14ac:dyDescent="0.2"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4:16" x14ac:dyDescent="0.2"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4:16" x14ac:dyDescent="0.2"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4:16" x14ac:dyDescent="0.2"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4:16" x14ac:dyDescent="0.2"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4:16" x14ac:dyDescent="0.2"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4:16" x14ac:dyDescent="0.2"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4:16" x14ac:dyDescent="0.2"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4:16" x14ac:dyDescent="0.2"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4:16" x14ac:dyDescent="0.2"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4:16" x14ac:dyDescent="0.2"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4:16" x14ac:dyDescent="0.2"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4:16" x14ac:dyDescent="0.2"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4:16" x14ac:dyDescent="0.2"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4:16" x14ac:dyDescent="0.2"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4:16" x14ac:dyDescent="0.2"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4:16" x14ac:dyDescent="0.2"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4:16" x14ac:dyDescent="0.2"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4:16" x14ac:dyDescent="0.2"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4:16" x14ac:dyDescent="0.2"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4:16" x14ac:dyDescent="0.2"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4:16" x14ac:dyDescent="0.2"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4:16" x14ac:dyDescent="0.2"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4:16" x14ac:dyDescent="0.2"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4:16" x14ac:dyDescent="0.2"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  <row r="323" spans="4:16" x14ac:dyDescent="0.2"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</row>
    <row r="324" spans="4:16" x14ac:dyDescent="0.2"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</row>
    <row r="325" spans="4:16" x14ac:dyDescent="0.2"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</row>
    <row r="326" spans="4:16" x14ac:dyDescent="0.2"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</row>
    <row r="327" spans="4:16" x14ac:dyDescent="0.2"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</row>
    <row r="328" spans="4:16" x14ac:dyDescent="0.2"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</row>
    <row r="329" spans="4:16" x14ac:dyDescent="0.2"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</row>
    <row r="330" spans="4:16" x14ac:dyDescent="0.2"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</row>
    <row r="331" spans="4:16" x14ac:dyDescent="0.2"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</row>
    <row r="332" spans="4:16" x14ac:dyDescent="0.2"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</row>
    <row r="333" spans="4:16" x14ac:dyDescent="0.2"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</row>
    <row r="334" spans="4:16" x14ac:dyDescent="0.2"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</row>
    <row r="335" spans="4:16" x14ac:dyDescent="0.2"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</row>
    <row r="336" spans="4:16" x14ac:dyDescent="0.2"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</row>
    <row r="337" spans="4:16" x14ac:dyDescent="0.2"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</row>
    <row r="338" spans="4:16" x14ac:dyDescent="0.2"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</row>
    <row r="339" spans="4:16" x14ac:dyDescent="0.2"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</row>
    <row r="340" spans="4:16" x14ac:dyDescent="0.2"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</row>
    <row r="341" spans="4:16" x14ac:dyDescent="0.2"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</row>
    <row r="342" spans="4:16" x14ac:dyDescent="0.2"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</row>
    <row r="343" spans="4:16" x14ac:dyDescent="0.2"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</row>
    <row r="344" spans="4:16" x14ac:dyDescent="0.2"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</row>
    <row r="345" spans="4:16" x14ac:dyDescent="0.2"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</row>
    <row r="346" spans="4:16" x14ac:dyDescent="0.2"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</row>
    <row r="347" spans="4:16" x14ac:dyDescent="0.2"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</row>
    <row r="348" spans="4:16" x14ac:dyDescent="0.2"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</row>
    <row r="349" spans="4:16" x14ac:dyDescent="0.2"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</row>
    <row r="350" spans="4:16" x14ac:dyDescent="0.2"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</row>
    <row r="351" spans="4:16" x14ac:dyDescent="0.2"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4:16" x14ac:dyDescent="0.2"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</row>
    <row r="353" spans="4:16" x14ac:dyDescent="0.2"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4:16" x14ac:dyDescent="0.2"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</row>
    <row r="355" spans="4:16" x14ac:dyDescent="0.2"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</row>
    <row r="356" spans="4:16" x14ac:dyDescent="0.2"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</row>
    <row r="357" spans="4:16" x14ac:dyDescent="0.2"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4:16" x14ac:dyDescent="0.2"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4:16" x14ac:dyDescent="0.2"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</row>
    <row r="360" spans="4:16" x14ac:dyDescent="0.2"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</row>
    <row r="361" spans="4:16" x14ac:dyDescent="0.2"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</row>
    <row r="362" spans="4:16" x14ac:dyDescent="0.2"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</row>
    <row r="363" spans="4:16" x14ac:dyDescent="0.2"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</row>
    <row r="364" spans="4:16" x14ac:dyDescent="0.2"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</row>
    <row r="365" spans="4:16" x14ac:dyDescent="0.2"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</row>
    <row r="366" spans="4:16" x14ac:dyDescent="0.2"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</row>
    <row r="367" spans="4:16" x14ac:dyDescent="0.2"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</row>
    <row r="368" spans="4:16" x14ac:dyDescent="0.2"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</row>
    <row r="369" spans="4:16" x14ac:dyDescent="0.2"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</row>
    <row r="370" spans="4:16" x14ac:dyDescent="0.2"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</row>
    <row r="371" spans="4:16" x14ac:dyDescent="0.2"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</row>
    <row r="372" spans="4:16" x14ac:dyDescent="0.2"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</row>
    <row r="373" spans="4:16" x14ac:dyDescent="0.2"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</row>
    <row r="374" spans="4:16" x14ac:dyDescent="0.2"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</row>
    <row r="375" spans="4:16" x14ac:dyDescent="0.2"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</row>
    <row r="376" spans="4:16" x14ac:dyDescent="0.2"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</row>
    <row r="377" spans="4:16" x14ac:dyDescent="0.2"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</row>
    <row r="378" spans="4:16" x14ac:dyDescent="0.2"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</row>
    <row r="379" spans="4:16" x14ac:dyDescent="0.2"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</row>
    <row r="380" spans="4:16" x14ac:dyDescent="0.2"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</row>
    <row r="381" spans="4:16" x14ac:dyDescent="0.2"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</row>
    <row r="382" spans="4:16" x14ac:dyDescent="0.2"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</row>
    <row r="383" spans="4:16" x14ac:dyDescent="0.2"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</row>
    <row r="384" spans="4:16" x14ac:dyDescent="0.2"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</row>
    <row r="385" spans="4:16" x14ac:dyDescent="0.2"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</row>
    <row r="386" spans="4:16" x14ac:dyDescent="0.2"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</row>
    <row r="387" spans="4:16" x14ac:dyDescent="0.2"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</row>
    <row r="388" spans="4:16" x14ac:dyDescent="0.2"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</row>
    <row r="389" spans="4:16" x14ac:dyDescent="0.2"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</row>
    <row r="390" spans="4:16" x14ac:dyDescent="0.2"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</row>
    <row r="391" spans="4:16" x14ac:dyDescent="0.2"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4:16" x14ac:dyDescent="0.2"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4:16" x14ac:dyDescent="0.2"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</row>
    <row r="394" spans="4:16" x14ac:dyDescent="0.2"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4:16" x14ac:dyDescent="0.2"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4:16" x14ac:dyDescent="0.2"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4:16" x14ac:dyDescent="0.2"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4:16" x14ac:dyDescent="0.2"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</row>
    <row r="399" spans="4:16" x14ac:dyDescent="0.2"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4:16" x14ac:dyDescent="0.2"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</row>
    <row r="401" spans="4:16" x14ac:dyDescent="0.2"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4:16" x14ac:dyDescent="0.2"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4:16" x14ac:dyDescent="0.2"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</row>
    <row r="404" spans="4:16" x14ac:dyDescent="0.2"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4:16" x14ac:dyDescent="0.2"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4:16" x14ac:dyDescent="0.2"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4:16" x14ac:dyDescent="0.2"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4:16" x14ac:dyDescent="0.2"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4:16" x14ac:dyDescent="0.2"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4:16" x14ac:dyDescent="0.2"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4:16" x14ac:dyDescent="0.2"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4:16" x14ac:dyDescent="0.2"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4:16" x14ac:dyDescent="0.2"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  <row r="414" spans="4:16" x14ac:dyDescent="0.2"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</row>
    <row r="415" spans="4:16" x14ac:dyDescent="0.2"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</row>
    <row r="416" spans="4:16" x14ac:dyDescent="0.2"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</row>
    <row r="417" spans="4:16" x14ac:dyDescent="0.2"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4:16" x14ac:dyDescent="0.2"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</row>
    <row r="419" spans="4:16" x14ac:dyDescent="0.2"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</row>
    <row r="420" spans="4:16" x14ac:dyDescent="0.2"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</row>
    <row r="421" spans="4:16" x14ac:dyDescent="0.2"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</row>
    <row r="422" spans="4:16" x14ac:dyDescent="0.2"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</row>
    <row r="423" spans="4:16" x14ac:dyDescent="0.2"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</row>
    <row r="424" spans="4:16" x14ac:dyDescent="0.2"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</row>
    <row r="425" spans="4:16" x14ac:dyDescent="0.2"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</row>
    <row r="426" spans="4:16" x14ac:dyDescent="0.2"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4:16" x14ac:dyDescent="0.2"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</row>
    <row r="428" spans="4:16" x14ac:dyDescent="0.2"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4:16" x14ac:dyDescent="0.2"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</row>
    <row r="430" spans="4:16" x14ac:dyDescent="0.2"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</row>
    <row r="431" spans="4:16" x14ac:dyDescent="0.2"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</row>
    <row r="432" spans="4:16" x14ac:dyDescent="0.2"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</row>
    <row r="433" spans="4:16" x14ac:dyDescent="0.2"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</row>
    <row r="434" spans="4:16" x14ac:dyDescent="0.2"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</row>
    <row r="435" spans="4:16" x14ac:dyDescent="0.2"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</row>
    <row r="436" spans="4:16" x14ac:dyDescent="0.2"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</row>
    <row r="437" spans="4:16" x14ac:dyDescent="0.2"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</row>
    <row r="438" spans="4:16" x14ac:dyDescent="0.2"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</row>
    <row r="439" spans="4:16" x14ac:dyDescent="0.2"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</row>
    <row r="440" spans="4:16" x14ac:dyDescent="0.2"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</row>
    <row r="441" spans="4:16" x14ac:dyDescent="0.2"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</row>
    <row r="442" spans="4:16" x14ac:dyDescent="0.2"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</row>
    <row r="443" spans="4:16" x14ac:dyDescent="0.2"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</row>
    <row r="444" spans="4:16" x14ac:dyDescent="0.2"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</row>
    <row r="445" spans="4:16" x14ac:dyDescent="0.2"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</row>
    <row r="446" spans="4:16" x14ac:dyDescent="0.2"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</row>
    <row r="447" spans="4:16" x14ac:dyDescent="0.2"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</row>
    <row r="448" spans="4:16" x14ac:dyDescent="0.2"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</row>
    <row r="449" spans="4:16" x14ac:dyDescent="0.2"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</row>
    <row r="450" spans="4:16" x14ac:dyDescent="0.2"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</row>
    <row r="451" spans="4:16" x14ac:dyDescent="0.2"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</row>
    <row r="452" spans="4:16" x14ac:dyDescent="0.2"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</row>
    <row r="453" spans="4:16" x14ac:dyDescent="0.2"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</row>
    <row r="454" spans="4:16" x14ac:dyDescent="0.2"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</row>
    <row r="455" spans="4:16" x14ac:dyDescent="0.2"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4:16" x14ac:dyDescent="0.2"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4:16" x14ac:dyDescent="0.2"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4:16" x14ac:dyDescent="0.2"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</row>
    <row r="459" spans="4:16" x14ac:dyDescent="0.2"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4:16" x14ac:dyDescent="0.2"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4:16" x14ac:dyDescent="0.2"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4:16" x14ac:dyDescent="0.2"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4:16" x14ac:dyDescent="0.2"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4:16" x14ac:dyDescent="0.2"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4:16" x14ac:dyDescent="0.2"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4:16" x14ac:dyDescent="0.2"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</row>
    <row r="467" spans="4:16" x14ac:dyDescent="0.2"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</row>
    <row r="468" spans="4:16" x14ac:dyDescent="0.2"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</row>
    <row r="469" spans="4:16" x14ac:dyDescent="0.2"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</row>
    <row r="470" spans="4:16" x14ac:dyDescent="0.2"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</row>
    <row r="471" spans="4:16" x14ac:dyDescent="0.2"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</row>
    <row r="472" spans="4:16" x14ac:dyDescent="0.2">
      <c r="I472" s="70"/>
      <c r="J472" s="70"/>
      <c r="K472" s="70"/>
      <c r="L472" s="70"/>
      <c r="M472" s="70"/>
      <c r="N472" s="70"/>
      <c r="O472" s="70"/>
    </row>
  </sheetData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P472"/>
  <sheetViews>
    <sheetView tabSelected="1" workbookViewId="0">
      <selection activeCell="O40" sqref="O40"/>
    </sheetView>
  </sheetViews>
  <sheetFormatPr defaultColWidth="9.33203125" defaultRowHeight="11.25" x14ac:dyDescent="0.2"/>
  <cols>
    <col min="1" max="1" width="2.83203125" style="128" customWidth="1"/>
    <col min="2" max="2" width="17.83203125" style="128" customWidth="1"/>
    <col min="3" max="3" width="60.83203125" style="128" customWidth="1"/>
    <col min="4" max="16" width="12.83203125" style="128" customWidth="1"/>
    <col min="17" max="16384" width="9.33203125" style="127"/>
  </cols>
  <sheetData>
    <row r="1" spans="1:16" ht="12" thickBot="1" x14ac:dyDescent="0.25">
      <c r="A1" s="127"/>
      <c r="B1" s="128" t="s">
        <v>182</v>
      </c>
    </row>
    <row r="2" spans="1:16" ht="16.5" thickBot="1" x14ac:dyDescent="0.3">
      <c r="B2" s="129" t="s">
        <v>295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2">
      <c r="B3" s="131"/>
      <c r="C3" s="131"/>
      <c r="D3" s="132" t="s">
        <v>296</v>
      </c>
      <c r="E3" s="132" t="s">
        <v>297</v>
      </c>
      <c r="F3" s="132" t="s">
        <v>298</v>
      </c>
      <c r="G3" s="132" t="s">
        <v>299</v>
      </c>
      <c r="H3" s="132" t="s">
        <v>300</v>
      </c>
      <c r="I3" s="132" t="s">
        <v>301</v>
      </c>
      <c r="J3" s="132" t="s">
        <v>302</v>
      </c>
      <c r="K3" s="132" t="s">
        <v>303</v>
      </c>
      <c r="L3" s="132" t="s">
        <v>304</v>
      </c>
      <c r="M3" s="132" t="s">
        <v>305</v>
      </c>
      <c r="N3" s="132" t="s">
        <v>306</v>
      </c>
      <c r="O3" s="132" t="s">
        <v>307</v>
      </c>
      <c r="P3" s="133" t="s">
        <v>175</v>
      </c>
    </row>
    <row r="4" spans="1:16" ht="12" thickBot="1" x14ac:dyDescent="0.25">
      <c r="B4" s="134"/>
      <c r="C4" s="134"/>
      <c r="D4" s="135" t="s">
        <v>177</v>
      </c>
      <c r="E4" s="135" t="s">
        <v>177</v>
      </c>
      <c r="F4" s="135" t="s">
        <v>177</v>
      </c>
      <c r="G4" s="135" t="s">
        <v>177</v>
      </c>
      <c r="H4" s="135" t="s">
        <v>177</v>
      </c>
      <c r="I4" s="135" t="s">
        <v>177</v>
      </c>
      <c r="J4" s="135" t="s">
        <v>177</v>
      </c>
      <c r="K4" s="135" t="s">
        <v>177</v>
      </c>
      <c r="L4" s="135" t="s">
        <v>177</v>
      </c>
      <c r="M4" s="135" t="s">
        <v>177</v>
      </c>
      <c r="N4" s="135" t="s">
        <v>177</v>
      </c>
      <c r="O4" s="135" t="s">
        <v>177</v>
      </c>
      <c r="P4" s="135" t="s">
        <v>177</v>
      </c>
    </row>
    <row r="5" spans="1:16" ht="12.75" x14ac:dyDescent="0.2">
      <c r="B5" s="136" t="s">
        <v>0</v>
      </c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x14ac:dyDescent="0.2">
      <c r="C6" s="139" t="s">
        <v>1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</row>
    <row r="7" spans="1:16" x14ac:dyDescent="0.2">
      <c r="C7" s="141" t="s">
        <v>2</v>
      </c>
      <c r="D7" s="142">
        <v>-3357753.7265300001</v>
      </c>
      <c r="E7" s="142">
        <v>-189573.91002000001</v>
      </c>
      <c r="F7" s="142">
        <v>-182960.34701</v>
      </c>
      <c r="G7" s="142">
        <v>-3238030.3425700003</v>
      </c>
      <c r="H7" s="142">
        <v>-190603.42864</v>
      </c>
      <c r="I7" s="142">
        <v>-185338.62586</v>
      </c>
      <c r="J7" s="142">
        <v>-3305135.6332899998</v>
      </c>
      <c r="K7" s="142">
        <v>-183017.77178000001</v>
      </c>
      <c r="L7" s="142">
        <v>-187324.80403</v>
      </c>
      <c r="M7" s="142">
        <v>-3289124.57596</v>
      </c>
      <c r="N7" s="142">
        <v>-185553.24418000001</v>
      </c>
      <c r="O7" s="142">
        <v>-161098.25860999999</v>
      </c>
      <c r="P7" s="142">
        <f>SUM(D7:O7)</f>
        <v>-14655514.668479998</v>
      </c>
    </row>
    <row r="8" spans="1:16" x14ac:dyDescent="0.2">
      <c r="C8" s="143" t="s">
        <v>3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</row>
    <row r="9" spans="1:16" x14ac:dyDescent="0.2">
      <c r="C9" s="128" t="s">
        <v>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x14ac:dyDescent="0.2">
      <c r="B10" s="134" t="s">
        <v>5</v>
      </c>
      <c r="C10" s="146" t="s">
        <v>200</v>
      </c>
      <c r="D10" s="145">
        <v>-3357753.7265300001</v>
      </c>
      <c r="E10" s="145">
        <v>-189573.91002000001</v>
      </c>
      <c r="F10" s="145">
        <v>-182960.34701</v>
      </c>
      <c r="G10" s="145">
        <v>-3238030.3425700003</v>
      </c>
      <c r="H10" s="145">
        <v>-190603.42864</v>
      </c>
      <c r="I10" s="145">
        <v>-185338.62586</v>
      </c>
      <c r="J10" s="145">
        <v>-3305135.6332899998</v>
      </c>
      <c r="K10" s="145">
        <v>-183017.77178000001</v>
      </c>
      <c r="L10" s="145">
        <v>-187324.80403</v>
      </c>
      <c r="M10" s="145">
        <v>-3289124.57596</v>
      </c>
      <c r="N10" s="145">
        <v>-185553.24418000001</v>
      </c>
      <c r="O10" s="145">
        <v>-161098.25860999999</v>
      </c>
      <c r="P10" s="145">
        <f t="shared" ref="P10:P73" si="0">SUM(D10:O10)</f>
        <v>-14655514.668479998</v>
      </c>
    </row>
    <row r="11" spans="1:16" x14ac:dyDescent="0.2">
      <c r="C11" s="128" t="s">
        <v>23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5"/>
    </row>
    <row r="12" spans="1:16" x14ac:dyDescent="0.2">
      <c r="B12" s="128" t="s">
        <v>24</v>
      </c>
      <c r="C12" s="148" t="s">
        <v>98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f>SUM(D12:O12)</f>
        <v>0</v>
      </c>
    </row>
    <row r="13" spans="1:16" x14ac:dyDescent="0.2">
      <c r="C13" s="139" t="s">
        <v>6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x14ac:dyDescent="0.2">
      <c r="C14" s="128" t="s">
        <v>2</v>
      </c>
      <c r="D14" s="150">
        <v>74197251.347559974</v>
      </c>
      <c r="E14" s="150">
        <v>77486202.526649982</v>
      </c>
      <c r="F14" s="150">
        <v>76312737.80963999</v>
      </c>
      <c r="G14" s="150">
        <v>43371628.796190009</v>
      </c>
      <c r="H14" s="150">
        <v>55954930.671580002</v>
      </c>
      <c r="I14" s="150">
        <v>48807192.769909978</v>
      </c>
      <c r="J14" s="150">
        <v>39388318.923969992</v>
      </c>
      <c r="K14" s="150">
        <v>72147928.348540008</v>
      </c>
      <c r="L14" s="150">
        <v>50788874.664619997</v>
      </c>
      <c r="M14" s="150">
        <v>48751709.414759994</v>
      </c>
      <c r="N14" s="150">
        <v>81928875.34645997</v>
      </c>
      <c r="O14" s="150">
        <v>59579340.780989997</v>
      </c>
      <c r="P14" s="144">
        <f>SUM(D14:O14)</f>
        <v>728714991.40086997</v>
      </c>
    </row>
    <row r="15" spans="1:16" x14ac:dyDescent="0.2">
      <c r="C15" s="128" t="s">
        <v>85</v>
      </c>
      <c r="D15" s="145">
        <v>-386732.36603999994</v>
      </c>
      <c r="E15" s="145">
        <v>-175580.26334</v>
      </c>
      <c r="F15" s="145">
        <v>-148505.76886000001</v>
      </c>
      <c r="G15" s="145">
        <v>-81130.435549999995</v>
      </c>
      <c r="H15" s="145">
        <v>-169219.11529000002</v>
      </c>
      <c r="I15" s="145">
        <v>-120482.98137000001</v>
      </c>
      <c r="J15" s="145">
        <v>-163971.82319999998</v>
      </c>
      <c r="K15" s="145">
        <v>-90775.010350000011</v>
      </c>
      <c r="L15" s="145">
        <v>-1018406.6432200001</v>
      </c>
      <c r="M15" s="145">
        <v>-682059.46964999998</v>
      </c>
      <c r="N15" s="145">
        <v>-606235.65911000001</v>
      </c>
      <c r="O15" s="145">
        <v>-479615.34783000004</v>
      </c>
      <c r="P15" s="145">
        <f>SUM(D15:O15)</f>
        <v>-4122714.88381</v>
      </c>
    </row>
    <row r="16" spans="1:16" x14ac:dyDescent="0.2">
      <c r="C16" s="141" t="s">
        <v>86</v>
      </c>
      <c r="D16" s="151">
        <v>74583983.71359998</v>
      </c>
      <c r="E16" s="151">
        <v>77661782.789989978</v>
      </c>
      <c r="F16" s="151">
        <v>76461243.578499988</v>
      </c>
      <c r="G16" s="151">
        <v>43452759.231740005</v>
      </c>
      <c r="H16" s="151">
        <v>56124149.786870003</v>
      </c>
      <c r="I16" s="151">
        <v>48927675.75127998</v>
      </c>
      <c r="J16" s="151">
        <v>39552290.747169994</v>
      </c>
      <c r="K16" s="151">
        <v>72238703.358890012</v>
      </c>
      <c r="L16" s="151">
        <v>51807281.307839997</v>
      </c>
      <c r="M16" s="151">
        <v>49433768.884409994</v>
      </c>
      <c r="N16" s="151">
        <v>82535111.005569965</v>
      </c>
      <c r="O16" s="151">
        <v>60058956.128819995</v>
      </c>
      <c r="P16" s="149">
        <f>P41+P66+P73+P75+P80+P83+P102+P110+P118+P135+P144+P173+P177+P181+P190</f>
        <v>732837706.28467965</v>
      </c>
    </row>
    <row r="17" spans="2:16" x14ac:dyDescent="0.2">
      <c r="C17" s="143" t="s">
        <v>3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2:16" x14ac:dyDescent="0.2">
      <c r="C18" s="128" t="s">
        <v>4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2:16" x14ac:dyDescent="0.2">
      <c r="B19" s="128" t="s">
        <v>7</v>
      </c>
      <c r="C19" s="128" t="s">
        <v>87</v>
      </c>
      <c r="D19" s="145">
        <v>25115359.310679987</v>
      </c>
      <c r="E19" s="145">
        <v>24746780.646479987</v>
      </c>
      <c r="F19" s="145">
        <v>30801575.723139994</v>
      </c>
      <c r="G19" s="145">
        <v>19778072.903020009</v>
      </c>
      <c r="H19" s="145">
        <v>24979422.566720005</v>
      </c>
      <c r="I19" s="145">
        <v>24365515.244639985</v>
      </c>
      <c r="J19" s="145">
        <v>21347682.182649996</v>
      </c>
      <c r="K19" s="145">
        <v>27194034.984660011</v>
      </c>
      <c r="L19" s="145">
        <v>25769673.509500008</v>
      </c>
      <c r="M19" s="145">
        <v>25138854.043489989</v>
      </c>
      <c r="N19" s="145">
        <v>21203381.959929992</v>
      </c>
      <c r="O19" s="145">
        <v>30091023.079819996</v>
      </c>
      <c r="P19" s="145">
        <f>SUM(D19:O19)</f>
        <v>300531376.1547299</v>
      </c>
    </row>
    <row r="20" spans="2:16" x14ac:dyDescent="0.2">
      <c r="B20" s="128" t="s">
        <v>8</v>
      </c>
      <c r="C20" s="128" t="s">
        <v>88</v>
      </c>
      <c r="D20" s="145">
        <v>3325870.4951200001</v>
      </c>
      <c r="E20" s="145">
        <v>412454.83030000003</v>
      </c>
      <c r="F20" s="145">
        <v>21991281.89102</v>
      </c>
      <c r="G20" s="145">
        <v>-753582.16377999994</v>
      </c>
      <c r="H20" s="145">
        <v>-252194.91290999998</v>
      </c>
      <c r="I20" s="145">
        <v>998873.92540999991</v>
      </c>
      <c r="J20" s="145">
        <v>1629229.8522000001</v>
      </c>
      <c r="K20" s="145">
        <v>-556928.31286000006</v>
      </c>
      <c r="L20" s="145">
        <v>-269014.35183999996</v>
      </c>
      <c r="M20" s="145">
        <v>769926.78504999995</v>
      </c>
      <c r="N20" s="145">
        <v>34580682.672089994</v>
      </c>
      <c r="O20" s="145">
        <v>-164408.24463999999</v>
      </c>
      <c r="P20" s="145">
        <f t="shared" si="0"/>
        <v>61712192.46515999</v>
      </c>
    </row>
    <row r="21" spans="2:16" x14ac:dyDescent="0.2">
      <c r="B21" s="128" t="s">
        <v>9</v>
      </c>
      <c r="C21" s="128" t="s">
        <v>89</v>
      </c>
      <c r="D21" s="145">
        <v>15911647.332450001</v>
      </c>
      <c r="E21" s="145">
        <v>15631214.263259998</v>
      </c>
      <c r="F21" s="145">
        <v>12185.484730001539</v>
      </c>
      <c r="G21" s="145">
        <v>31853.806239999773</v>
      </c>
      <c r="H21" s="145">
        <v>633161.1733600006</v>
      </c>
      <c r="I21" s="145">
        <v>-186011.73835</v>
      </c>
      <c r="J21" s="145">
        <v>-1551.62877</v>
      </c>
      <c r="K21" s="145">
        <v>-13521.71408</v>
      </c>
      <c r="L21" s="145">
        <v>-17783.384690000003</v>
      </c>
      <c r="M21" s="145">
        <v>-72600.674889999995</v>
      </c>
      <c r="N21" s="145">
        <v>-2435256.9030300002</v>
      </c>
      <c r="O21" s="145">
        <v>-1126.2075600000001</v>
      </c>
      <c r="P21" s="145">
        <f t="shared" si="0"/>
        <v>29492209.808669999</v>
      </c>
    </row>
    <row r="22" spans="2:16" x14ac:dyDescent="0.2">
      <c r="B22" s="128" t="s">
        <v>11</v>
      </c>
      <c r="C22" s="128" t="s">
        <v>183</v>
      </c>
      <c r="D22" s="145">
        <v>656893.94908000005</v>
      </c>
      <c r="E22" s="145">
        <v>600749.51195000007</v>
      </c>
      <c r="F22" s="145">
        <v>503080.25099999999</v>
      </c>
      <c r="G22" s="145">
        <v>553584.44299999997</v>
      </c>
      <c r="H22" s="145">
        <v>491249.288</v>
      </c>
      <c r="I22" s="145">
        <v>600073.81499999994</v>
      </c>
      <c r="J22" s="145">
        <v>594701.27800000005</v>
      </c>
      <c r="K22" s="145">
        <v>573986.92099999997</v>
      </c>
      <c r="L22" s="145">
        <v>511705.52100000001</v>
      </c>
      <c r="M22" s="145">
        <v>540106.63051000005</v>
      </c>
      <c r="N22" s="145">
        <v>592808.11300000001</v>
      </c>
      <c r="O22" s="145">
        <v>1079361.8267699999</v>
      </c>
      <c r="P22" s="145">
        <f t="shared" si="0"/>
        <v>7298301.5483100004</v>
      </c>
    </row>
    <row r="23" spans="2:16" x14ac:dyDescent="0.2">
      <c r="B23" s="128" t="s">
        <v>12</v>
      </c>
      <c r="C23" s="128" t="s">
        <v>90</v>
      </c>
      <c r="D23" s="145">
        <v>17953.044329999997</v>
      </c>
      <c r="E23" s="145">
        <v>4594.1349700000001</v>
      </c>
      <c r="F23" s="145">
        <v>3025.0710899999999</v>
      </c>
      <c r="G23" s="145">
        <v>4720.2573700000003</v>
      </c>
      <c r="H23" s="145">
        <v>13069.212029999999</v>
      </c>
      <c r="I23" s="145">
        <v>6342.3918800000001</v>
      </c>
      <c r="J23" s="145">
        <v>8368.9061500000007</v>
      </c>
      <c r="K23" s="145">
        <v>4467.7376199999999</v>
      </c>
      <c r="L23" s="145">
        <v>1664.1508999999999</v>
      </c>
      <c r="M23" s="145">
        <v>10724.719289999999</v>
      </c>
      <c r="N23" s="145">
        <v>28560.068920000002</v>
      </c>
      <c r="O23" s="145">
        <v>3041.9643999999998</v>
      </c>
      <c r="P23" s="145">
        <f t="shared" si="0"/>
        <v>106531.65895</v>
      </c>
    </row>
    <row r="24" spans="2:16" x14ac:dyDescent="0.2">
      <c r="C24" s="128" t="s">
        <v>13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</row>
    <row r="25" spans="2:16" x14ac:dyDescent="0.2">
      <c r="B25" s="128" t="s">
        <v>14</v>
      </c>
      <c r="C25" s="128" t="s">
        <v>91</v>
      </c>
      <c r="D25" s="145">
        <v>16015986.31608</v>
      </c>
      <c r="E25" s="145">
        <v>29897295.595179997</v>
      </c>
      <c r="F25" s="145">
        <v>14449281.247629996</v>
      </c>
      <c r="G25" s="145">
        <v>13514240.469900001</v>
      </c>
      <c r="H25" s="145">
        <v>21024108.207040001</v>
      </c>
      <c r="I25" s="145">
        <v>13453867.00963</v>
      </c>
      <c r="J25" s="145">
        <v>4899477.51609</v>
      </c>
      <c r="K25" s="145">
        <v>37895961.586319998</v>
      </c>
      <c r="L25" s="145">
        <v>16474142.874949997</v>
      </c>
      <c r="M25" s="145">
        <v>14212155.659820002</v>
      </c>
      <c r="N25" s="145">
        <v>19877371.2278</v>
      </c>
      <c r="O25" s="145">
        <v>13693042.676390003</v>
      </c>
      <c r="P25" s="145">
        <f t="shared" si="0"/>
        <v>215406930.38682997</v>
      </c>
    </row>
    <row r="26" spans="2:16" x14ac:dyDescent="0.2">
      <c r="B26" s="128" t="s">
        <v>15</v>
      </c>
      <c r="C26" s="128" t="s">
        <v>92</v>
      </c>
      <c r="D26" s="145">
        <v>3175869.4990400001</v>
      </c>
      <c r="E26" s="145">
        <v>2458964.23367</v>
      </c>
      <c r="F26" s="145">
        <v>3589265.8007700001</v>
      </c>
      <c r="G26" s="145">
        <v>3556073.1462099999</v>
      </c>
      <c r="H26" s="145">
        <v>3027494.0446799998</v>
      </c>
      <c r="I26" s="145">
        <v>3024032.1769599998</v>
      </c>
      <c r="J26" s="145">
        <v>3250895.7869199999</v>
      </c>
      <c r="K26" s="145">
        <v>1351553.1032799999</v>
      </c>
      <c r="L26" s="145">
        <v>2807920.5107300002</v>
      </c>
      <c r="M26" s="145">
        <v>2815683.50557</v>
      </c>
      <c r="N26" s="145">
        <v>2615695.4943400002</v>
      </c>
      <c r="O26" s="145">
        <v>6959244.5294500003</v>
      </c>
      <c r="P26" s="145">
        <f t="shared" si="0"/>
        <v>38632691.83162</v>
      </c>
    </row>
    <row r="27" spans="2:16" x14ac:dyDescent="0.2">
      <c r="B27" s="128" t="s">
        <v>16</v>
      </c>
      <c r="C27" s="128" t="s">
        <v>93</v>
      </c>
      <c r="D27" s="145">
        <v>2425200.3959499998</v>
      </c>
      <c r="E27" s="145">
        <v>3122418.3525300003</v>
      </c>
      <c r="F27" s="145">
        <v>2458997.9914199999</v>
      </c>
      <c r="G27" s="145">
        <v>2959104.9007600001</v>
      </c>
      <c r="H27" s="145">
        <v>2888343.5361199998</v>
      </c>
      <c r="I27" s="145">
        <v>3276738.9903000002</v>
      </c>
      <c r="J27" s="145">
        <v>3063772.8499199999</v>
      </c>
      <c r="K27" s="145">
        <v>2605447.15539</v>
      </c>
      <c r="L27" s="145">
        <v>2842575.1683499999</v>
      </c>
      <c r="M27" s="145">
        <v>2336475.4064799999</v>
      </c>
      <c r="N27" s="145">
        <v>2654130.3421900002</v>
      </c>
      <c r="O27" s="145">
        <v>3228317.4395500002</v>
      </c>
      <c r="P27" s="145">
        <f t="shared" si="0"/>
        <v>33861522.528959997</v>
      </c>
    </row>
    <row r="28" spans="2:16" x14ac:dyDescent="0.2">
      <c r="B28" s="128" t="s">
        <v>17</v>
      </c>
      <c r="C28" s="128" t="s">
        <v>94</v>
      </c>
      <c r="D28" s="145">
        <v>903982.64861000003</v>
      </c>
      <c r="E28" s="145">
        <v>428551.94227</v>
      </c>
      <c r="F28" s="145">
        <v>474068.92725000001</v>
      </c>
      <c r="G28" s="145">
        <v>949670.86502999999</v>
      </c>
      <c r="H28" s="145">
        <v>568130.68050999998</v>
      </c>
      <c r="I28" s="145">
        <v>513817.25701999996</v>
      </c>
      <c r="J28" s="145">
        <v>1028238.7494099999</v>
      </c>
      <c r="K28" s="145">
        <v>380879.68738000002</v>
      </c>
      <c r="L28" s="145">
        <v>483841.34156000003</v>
      </c>
      <c r="M28" s="145">
        <v>763132.49389000004</v>
      </c>
      <c r="N28" s="145">
        <v>401046.28912000003</v>
      </c>
      <c r="O28" s="145">
        <v>1518876.7963</v>
      </c>
      <c r="P28" s="145">
        <f t="shared" si="0"/>
        <v>8414237.6783499978</v>
      </c>
    </row>
    <row r="29" spans="2:16" x14ac:dyDescent="0.2">
      <c r="B29" s="128" t="s">
        <v>18</v>
      </c>
      <c r="C29" s="128" t="s">
        <v>95</v>
      </c>
      <c r="D29" s="145">
        <v>173086.79358000003</v>
      </c>
      <c r="E29" s="145">
        <v>162977.76136</v>
      </c>
      <c r="F29" s="145">
        <v>184063.04868000001</v>
      </c>
      <c r="G29" s="145">
        <v>167329.88949999999</v>
      </c>
      <c r="H29" s="145">
        <v>159455.54485000001</v>
      </c>
      <c r="I29" s="145">
        <v>163014.70400999999</v>
      </c>
      <c r="J29" s="145">
        <v>162506.70694999999</v>
      </c>
      <c r="K29" s="145">
        <v>151001.84700000001</v>
      </c>
      <c r="L29" s="145">
        <v>203608.4534</v>
      </c>
      <c r="M29" s="145">
        <v>155555.81094999998</v>
      </c>
      <c r="N29" s="145">
        <v>164587.32874999999</v>
      </c>
      <c r="O29" s="145">
        <v>359156.44214999996</v>
      </c>
      <c r="P29" s="145">
        <f t="shared" si="0"/>
        <v>2206344.3311800002</v>
      </c>
    </row>
    <row r="30" spans="2:16" x14ac:dyDescent="0.2">
      <c r="B30" s="128" t="s">
        <v>19</v>
      </c>
      <c r="C30" s="128" t="s">
        <v>96</v>
      </c>
      <c r="D30" s="145">
        <v>1139000.42668</v>
      </c>
      <c r="E30" s="145">
        <v>980204.82926999999</v>
      </c>
      <c r="F30" s="145">
        <v>1054651.98673</v>
      </c>
      <c r="G30" s="145">
        <v>1206693.25966</v>
      </c>
      <c r="H30" s="145">
        <v>1349760.43172</v>
      </c>
      <c r="I30" s="145">
        <v>1193690.6053900002</v>
      </c>
      <c r="J30" s="145">
        <v>1160613.3140499999</v>
      </c>
      <c r="K30" s="145">
        <v>1195785.2146300001</v>
      </c>
      <c r="L30" s="145">
        <v>1309369.29605</v>
      </c>
      <c r="M30" s="145">
        <v>1170061.7439600001</v>
      </c>
      <c r="N30" s="145">
        <v>1340038.67187</v>
      </c>
      <c r="O30" s="145">
        <v>1743294.4942999999</v>
      </c>
      <c r="P30" s="145">
        <f t="shared" si="0"/>
        <v>14843164.27431</v>
      </c>
    </row>
    <row r="31" spans="2:16" x14ac:dyDescent="0.2">
      <c r="C31" s="128" t="s">
        <v>185</v>
      </c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</row>
    <row r="32" spans="2:16" x14ac:dyDescent="0.2">
      <c r="B32" s="128" t="s">
        <v>20</v>
      </c>
      <c r="C32" s="152" t="s">
        <v>186</v>
      </c>
      <c r="D32" s="145">
        <v>1259381.8195</v>
      </c>
      <c r="E32" s="145">
        <v>470814.6667</v>
      </c>
      <c r="F32" s="145">
        <v>473831.60922000004</v>
      </c>
      <c r="G32" s="145">
        <v>1011312.611</v>
      </c>
      <c r="H32" s="145">
        <v>613440.53500000003</v>
      </c>
      <c r="I32" s="145">
        <v>655148.66099999996</v>
      </c>
      <c r="J32" s="145">
        <v>1122615.5302000002</v>
      </c>
      <c r="K32" s="145">
        <v>782429.80758999998</v>
      </c>
      <c r="L32" s="145">
        <v>511072.82272000005</v>
      </c>
      <c r="M32" s="145">
        <v>943026.19313999999</v>
      </c>
      <c r="N32" s="145">
        <v>537184.24100000004</v>
      </c>
      <c r="O32" s="145">
        <v>1720073.3586300001</v>
      </c>
      <c r="P32" s="145">
        <f t="shared" si="0"/>
        <v>10100331.855700001</v>
      </c>
    </row>
    <row r="33" spans="1:16" x14ac:dyDescent="0.2">
      <c r="C33" s="152" t="s">
        <v>194</v>
      </c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</row>
    <row r="34" spans="1:16" x14ac:dyDescent="0.2">
      <c r="B34" s="152" t="s">
        <v>195</v>
      </c>
      <c r="C34" s="152" t="s">
        <v>196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  <c r="L34" s="145">
        <v>576969.902</v>
      </c>
      <c r="M34" s="145">
        <v>0</v>
      </c>
      <c r="N34" s="145">
        <v>0</v>
      </c>
      <c r="O34" s="145">
        <v>30.107470000000003</v>
      </c>
      <c r="P34" s="145">
        <f t="shared" si="0"/>
        <v>577000.00947000005</v>
      </c>
    </row>
    <row r="35" spans="1:16" x14ac:dyDescent="0.2">
      <c r="C35" s="128" t="s">
        <v>21</v>
      </c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</row>
    <row r="36" spans="1:16" x14ac:dyDescent="0.2">
      <c r="B36" s="128" t="s">
        <v>22</v>
      </c>
      <c r="C36" s="128" t="s">
        <v>97</v>
      </c>
      <c r="D36" s="145">
        <v>4077019.3164599999</v>
      </c>
      <c r="E36" s="145">
        <v>-1430818.24129</v>
      </c>
      <c r="F36" s="145">
        <v>317428.77696000005</v>
      </c>
      <c r="G36" s="145">
        <v>392554.40828000003</v>
      </c>
      <c r="H36" s="145">
        <v>459490.36446000001</v>
      </c>
      <c r="I36" s="145">
        <v>742089.72701999999</v>
      </c>
      <c r="J36" s="145">
        <v>1121767.8802</v>
      </c>
      <c r="K36" s="145">
        <v>582830.33061000006</v>
      </c>
      <c r="L36" s="145">
        <v>-416871.1500100001</v>
      </c>
      <c r="M36" s="145">
        <v>-31392.902500000091</v>
      </c>
      <c r="N36" s="145">
        <v>368645.84047999996</v>
      </c>
      <c r="O36" s="145">
        <v>-650587.48204000015</v>
      </c>
      <c r="P36" s="145">
        <f>SUM(D36:O36)</f>
        <v>5532156.8686299995</v>
      </c>
    </row>
    <row r="37" spans="1:16" ht="12" thickBot="1" x14ac:dyDescent="0.25">
      <c r="B37" s="153" t="s">
        <v>25</v>
      </c>
      <c r="C37" s="154" t="s">
        <v>26</v>
      </c>
      <c r="D37" s="155">
        <v>70839497.621029973</v>
      </c>
      <c r="E37" s="155">
        <v>77296628.616629988</v>
      </c>
      <c r="F37" s="155">
        <v>76129777.462629989</v>
      </c>
      <c r="G37" s="155">
        <v>40133598.453620009</v>
      </c>
      <c r="H37" s="155">
        <v>55764327.242940001</v>
      </c>
      <c r="I37" s="155">
        <v>48621854.14404998</v>
      </c>
      <c r="J37" s="155">
        <v>36083183.290679991</v>
      </c>
      <c r="K37" s="155">
        <v>71964910.576760009</v>
      </c>
      <c r="L37" s="155">
        <v>50601549.860589996</v>
      </c>
      <c r="M37" s="155">
        <v>45462584.838799991</v>
      </c>
      <c r="N37" s="155">
        <v>81743322.102279976</v>
      </c>
      <c r="O37" s="155">
        <v>59418242.522379994</v>
      </c>
      <c r="P37" s="155">
        <f>SUM(D37:O37)</f>
        <v>714059476.73238993</v>
      </c>
    </row>
    <row r="38" spans="1:16" x14ac:dyDescent="0.2"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  <row r="39" spans="1:16" ht="12.75" x14ac:dyDescent="0.2">
      <c r="B39" s="157" t="s">
        <v>27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</row>
    <row r="40" spans="1:16" ht="13.5" thickBot="1" x14ac:dyDescent="0.25">
      <c r="B40" s="158" t="s">
        <v>174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1:16" x14ac:dyDescent="0.2">
      <c r="B41" s="160" t="s">
        <v>7</v>
      </c>
      <c r="C41" s="160" t="s">
        <v>28</v>
      </c>
      <c r="D41" s="161">
        <v>25115359.310679987</v>
      </c>
      <c r="E41" s="161">
        <v>24746780.646479987</v>
      </c>
      <c r="F41" s="161">
        <v>30801575.723139994</v>
      </c>
      <c r="G41" s="161">
        <v>19778072.903020009</v>
      </c>
      <c r="H41" s="161">
        <v>24979422.566720005</v>
      </c>
      <c r="I41" s="161">
        <v>24365515.244639985</v>
      </c>
      <c r="J41" s="161">
        <v>21347682.182649996</v>
      </c>
      <c r="K41" s="161">
        <v>27194034.984660011</v>
      </c>
      <c r="L41" s="161">
        <v>25769673.509500008</v>
      </c>
      <c r="M41" s="161">
        <v>25138854.043489989</v>
      </c>
      <c r="N41" s="161">
        <v>21203381.959929992</v>
      </c>
      <c r="O41" s="161">
        <v>30091023.079819996</v>
      </c>
      <c r="P41" s="161">
        <f t="shared" si="0"/>
        <v>300531376.1547299</v>
      </c>
    </row>
    <row r="42" spans="1:16" x14ac:dyDescent="0.2">
      <c r="B42" s="128" t="s">
        <v>29</v>
      </c>
      <c r="C42" s="162" t="s">
        <v>99</v>
      </c>
      <c r="D42" s="163">
        <v>24803513.191909987</v>
      </c>
      <c r="E42" s="163">
        <v>24316193.440839987</v>
      </c>
      <c r="F42" s="163">
        <v>30482432.076849993</v>
      </c>
      <c r="G42" s="163">
        <v>19400631.180080008</v>
      </c>
      <c r="H42" s="163">
        <v>24615023.842420004</v>
      </c>
      <c r="I42" s="163">
        <v>24004711.244639985</v>
      </c>
      <c r="J42" s="163">
        <v>20809673.33946</v>
      </c>
      <c r="K42" s="163">
        <v>26775432.25198001</v>
      </c>
      <c r="L42" s="163">
        <v>25474799.499160007</v>
      </c>
      <c r="M42" s="163">
        <v>24729751.738689993</v>
      </c>
      <c r="N42" s="163">
        <v>20654461.776929993</v>
      </c>
      <c r="O42" s="163">
        <v>29654324.752390001</v>
      </c>
      <c r="P42" s="163">
        <f t="shared" si="0"/>
        <v>295720948.33534998</v>
      </c>
    </row>
    <row r="43" spans="1:16" x14ac:dyDescent="0.2">
      <c r="B43" s="128" t="s">
        <v>30</v>
      </c>
      <c r="C43" s="128" t="s">
        <v>100</v>
      </c>
      <c r="D43" s="164">
        <v>46463358.714589991</v>
      </c>
      <c r="E43" s="164">
        <v>45915258.59483999</v>
      </c>
      <c r="F43" s="164">
        <v>52144871.857719995</v>
      </c>
      <c r="G43" s="164">
        <v>40907478.770720012</v>
      </c>
      <c r="H43" s="164">
        <v>46097461.242920004</v>
      </c>
      <c r="I43" s="164">
        <v>45486640.586679988</v>
      </c>
      <c r="J43" s="164">
        <v>42303603.895489998</v>
      </c>
      <c r="K43" s="164">
        <v>48314969.720510013</v>
      </c>
      <c r="L43" s="164">
        <v>49412970.678380005</v>
      </c>
      <c r="M43" s="164">
        <v>46161312.266899996</v>
      </c>
      <c r="N43" s="164">
        <v>42164126.978899993</v>
      </c>
      <c r="O43" s="164">
        <v>52577276.000019997</v>
      </c>
      <c r="P43" s="164">
        <f t="shared" si="0"/>
        <v>557949329.30767</v>
      </c>
    </row>
    <row r="44" spans="1:16" x14ac:dyDescent="0.2">
      <c r="C44" s="143" t="s">
        <v>101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 x14ac:dyDescent="0.2">
      <c r="A45" s="165"/>
      <c r="C45" s="143" t="s">
        <v>201</v>
      </c>
      <c r="D45" s="164">
        <v>33969330.734799996</v>
      </c>
      <c r="E45" s="164">
        <v>32645267.257130001</v>
      </c>
      <c r="F45" s="164">
        <v>33902363.475419998</v>
      </c>
      <c r="G45" s="164">
        <v>37297234.882340007</v>
      </c>
      <c r="H45" s="164">
        <v>35055806.152719997</v>
      </c>
      <c r="I45" s="164">
        <v>34559195.116070002</v>
      </c>
      <c r="J45" s="164">
        <v>32010239.131949998</v>
      </c>
      <c r="K45" s="164">
        <v>31178858.680599999</v>
      </c>
      <c r="L45" s="164">
        <v>33105521.633139998</v>
      </c>
      <c r="M45" s="164">
        <v>33398724.389570002</v>
      </c>
      <c r="N45" s="164">
        <v>32545585.003169999</v>
      </c>
      <c r="O45" s="164">
        <v>36263056.71839001</v>
      </c>
      <c r="P45" s="164">
        <f t="shared" si="0"/>
        <v>405931183.1753</v>
      </c>
    </row>
    <row r="46" spans="1:16" x14ac:dyDescent="0.2">
      <c r="C46" s="143" t="s">
        <v>202</v>
      </c>
      <c r="D46" s="164">
        <v>5729984.9729399998</v>
      </c>
      <c r="E46" s="164">
        <v>6458944.2128100004</v>
      </c>
      <c r="F46" s="164">
        <v>6733140.24046</v>
      </c>
      <c r="G46" s="164">
        <v>7452686.9960399996</v>
      </c>
      <c r="H46" s="164">
        <v>7025177.1660099998</v>
      </c>
      <c r="I46" s="164">
        <v>6947553.4847799996</v>
      </c>
      <c r="J46" s="164">
        <v>6533346.2409799993</v>
      </c>
      <c r="K46" s="164">
        <v>6422239.5737600001</v>
      </c>
      <c r="L46" s="164">
        <v>6534308.8463599999</v>
      </c>
      <c r="M46" s="164">
        <v>6802320.4456199994</v>
      </c>
      <c r="N46" s="164">
        <v>6870584.9010399999</v>
      </c>
      <c r="O46" s="164">
        <v>8104658.0987999998</v>
      </c>
      <c r="P46" s="164">
        <f t="shared" si="0"/>
        <v>81614945.1796</v>
      </c>
    </row>
    <row r="47" spans="1:16" x14ac:dyDescent="0.2">
      <c r="C47" s="143" t="s">
        <v>203</v>
      </c>
      <c r="D47" s="164">
        <v>801.19600000000003</v>
      </c>
      <c r="E47" s="164">
        <v>1214.175</v>
      </c>
      <c r="F47" s="164">
        <v>218898.125</v>
      </c>
      <c r="G47" s="164">
        <v>117981.842</v>
      </c>
      <c r="H47" s="164">
        <v>29687.405999999999</v>
      </c>
      <c r="I47" s="164">
        <v>1039.894</v>
      </c>
      <c r="J47" s="164">
        <v>1254.088</v>
      </c>
      <c r="K47" s="164">
        <v>5816095.9989999998</v>
      </c>
      <c r="L47" s="164">
        <v>3414958.8130000001</v>
      </c>
      <c r="M47" s="164">
        <v>4543.3320000000003</v>
      </c>
      <c r="N47" s="164">
        <v>719.03700000000003</v>
      </c>
      <c r="O47" s="164">
        <v>799.18499999999995</v>
      </c>
      <c r="P47" s="164">
        <f t="shared" si="0"/>
        <v>9607993.0920000002</v>
      </c>
    </row>
    <row r="48" spans="1:16" x14ac:dyDescent="0.2">
      <c r="C48" s="143" t="s">
        <v>204</v>
      </c>
      <c r="D48" s="164">
        <v>514570.77132</v>
      </c>
      <c r="E48" s="164">
        <v>2648525.6585900001</v>
      </c>
      <c r="F48" s="164">
        <v>4259696.1701400001</v>
      </c>
      <c r="G48" s="164">
        <v>6849139.3737700004</v>
      </c>
      <c r="H48" s="164">
        <v>2303810.4988699998</v>
      </c>
      <c r="I48" s="164">
        <v>1401268.9040099999</v>
      </c>
      <c r="J48" s="164">
        <v>390096.41574999999</v>
      </c>
      <c r="K48" s="164">
        <v>375833.81456999999</v>
      </c>
      <c r="L48" s="164">
        <v>1193355.7934600001</v>
      </c>
      <c r="M48" s="164">
        <v>519854.17159000004</v>
      </c>
      <c r="N48" s="164">
        <v>-1914817.3470300003</v>
      </c>
      <c r="O48" s="164">
        <v>1284886.9484699999</v>
      </c>
      <c r="P48" s="164">
        <f t="shared" si="0"/>
        <v>19826221.173510004</v>
      </c>
    </row>
    <row r="49" spans="1:16" x14ac:dyDescent="0.2">
      <c r="C49" s="143" t="s">
        <v>205</v>
      </c>
      <c r="D49" s="164">
        <v>-26820.347000000002</v>
      </c>
      <c r="E49" s="164">
        <v>-4785.2209999999995</v>
      </c>
      <c r="F49" s="164">
        <v>-4158.8370000000004</v>
      </c>
      <c r="G49" s="164">
        <v>-3718.6120000000001</v>
      </c>
      <c r="H49" s="164">
        <v>-24102.254000000001</v>
      </c>
      <c r="I49" s="164">
        <v>-40706.260999999999</v>
      </c>
      <c r="J49" s="164">
        <v>-7435.0929999999998</v>
      </c>
      <c r="K49" s="164">
        <v>-6532.2209999999995</v>
      </c>
      <c r="L49" s="164">
        <v>-12990.161</v>
      </c>
      <c r="M49" s="164">
        <v>-26588.504000000001</v>
      </c>
      <c r="N49" s="164">
        <v>-12956.592000000001</v>
      </c>
      <c r="O49" s="164">
        <v>-43680.002999999997</v>
      </c>
      <c r="P49" s="164">
        <f t="shared" si="0"/>
        <v>-214474.106</v>
      </c>
    </row>
    <row r="50" spans="1:16" x14ac:dyDescent="0.2">
      <c r="C50" s="143" t="s">
        <v>206</v>
      </c>
      <c r="D50" s="164">
        <v>2322301.287</v>
      </c>
      <c r="E50" s="164">
        <v>2296998.4649999999</v>
      </c>
      <c r="F50" s="164">
        <v>2317320.0830000001</v>
      </c>
      <c r="G50" s="164">
        <v>2323469.85</v>
      </c>
      <c r="H50" s="164">
        <v>2322372.17</v>
      </c>
      <c r="I50" s="164">
        <v>-30147.714</v>
      </c>
      <c r="J50" s="164">
        <v>2267009.406</v>
      </c>
      <c r="K50" s="164">
        <v>2278567.2319999998</v>
      </c>
      <c r="L50" s="164">
        <v>3132078.6439999999</v>
      </c>
      <c r="M50" s="164">
        <v>2939029.3119999999</v>
      </c>
      <c r="N50" s="164">
        <v>3029019.355</v>
      </c>
      <c r="O50" s="164">
        <v>-47775.633000000002</v>
      </c>
      <c r="P50" s="164">
        <f t="shared" si="0"/>
        <v>25150242.456999999</v>
      </c>
    </row>
    <row r="51" spans="1:16" x14ac:dyDescent="0.2">
      <c r="C51" s="143" t="s">
        <v>207</v>
      </c>
      <c r="D51" s="164">
        <v>2786468.6460000002</v>
      </c>
      <c r="E51" s="164">
        <v>489069.16200000001</v>
      </c>
      <c r="F51" s="164">
        <v>2058150.5449999999</v>
      </c>
      <c r="G51" s="164">
        <v>1740686.7439999999</v>
      </c>
      <c r="H51" s="164">
        <v>1357114.31</v>
      </c>
      <c r="I51" s="164">
        <v>3179555.7039999999</v>
      </c>
      <c r="J51" s="164">
        <v>2269778.75</v>
      </c>
      <c r="K51" s="164">
        <v>245280.92300000001</v>
      </c>
      <c r="L51" s="164">
        <v>197137.04199999999</v>
      </c>
      <c r="M51" s="164">
        <v>452345.57</v>
      </c>
      <c r="N51" s="164">
        <v>520532.71799999999</v>
      </c>
      <c r="O51" s="164">
        <v>5855139.9920100002</v>
      </c>
      <c r="P51" s="164">
        <f t="shared" si="0"/>
        <v>21151260.106010001</v>
      </c>
    </row>
    <row r="52" spans="1:16" x14ac:dyDescent="0.2">
      <c r="C52" s="143" t="s">
        <v>208</v>
      </c>
      <c r="D52" s="164">
        <v>486605.97522000002</v>
      </c>
      <c r="E52" s="164">
        <v>394753.14741999999</v>
      </c>
      <c r="F52" s="164">
        <v>306074.62568</v>
      </c>
      <c r="G52" s="164">
        <v>361612.26743000001</v>
      </c>
      <c r="H52" s="164">
        <v>294580.15005</v>
      </c>
      <c r="I52" s="164">
        <v>329043.65717000002</v>
      </c>
      <c r="J52" s="164">
        <v>311858.09492</v>
      </c>
      <c r="K52" s="164">
        <v>1322976.3345299999</v>
      </c>
      <c r="L52" s="164">
        <v>1215649.99939</v>
      </c>
      <c r="M52" s="164">
        <v>1283494.00214</v>
      </c>
      <c r="N52" s="164">
        <v>335444.82847999997</v>
      </c>
      <c r="O52" s="164">
        <v>370601.14798000001</v>
      </c>
      <c r="P52" s="164">
        <f t="shared" si="0"/>
        <v>7012694.2304099994</v>
      </c>
    </row>
    <row r="53" spans="1:16" x14ac:dyDescent="0.2">
      <c r="C53" s="143" t="s">
        <v>209</v>
      </c>
      <c r="D53" s="164">
        <v>-380663.37447999994</v>
      </c>
      <c r="E53" s="164">
        <v>-145791.35814999999</v>
      </c>
      <c r="F53" s="164">
        <v>-186722.12787</v>
      </c>
      <c r="G53" s="164">
        <v>-16722823.351199999</v>
      </c>
      <c r="H53" s="164">
        <v>-2235720.2785200002</v>
      </c>
      <c r="I53" s="164">
        <v>-2070669.2131500002</v>
      </c>
      <c r="J53" s="164">
        <v>-2595984.4272000003</v>
      </c>
      <c r="K53" s="164">
        <v>-394224.53628000006</v>
      </c>
      <c r="L53" s="164">
        <v>-364080.45335999993</v>
      </c>
      <c r="M53" s="164">
        <v>-316934.41869999998</v>
      </c>
      <c r="N53" s="164">
        <v>-350112.46850999998</v>
      </c>
      <c r="O53" s="164">
        <v>-274404.95104000001</v>
      </c>
      <c r="P53" s="164">
        <f t="shared" si="0"/>
        <v>-26038130.958459992</v>
      </c>
    </row>
    <row r="54" spans="1:16" x14ac:dyDescent="0.2">
      <c r="C54" s="166" t="s">
        <v>210</v>
      </c>
      <c r="D54" s="164">
        <v>321068.58399999997</v>
      </c>
      <c r="E54" s="164">
        <v>321592.29300000001</v>
      </c>
      <c r="F54" s="164">
        <v>321575.44799999997</v>
      </c>
      <c r="G54" s="164">
        <v>320728.033</v>
      </c>
      <c r="H54" s="164">
        <v>320456.08199999999</v>
      </c>
      <c r="I54" s="164">
        <v>320270.09899999999</v>
      </c>
      <c r="J54" s="164">
        <v>319905.09100000001</v>
      </c>
      <c r="K54" s="164">
        <v>319568.89199999999</v>
      </c>
      <c r="L54" s="164">
        <v>317953.71000000002</v>
      </c>
      <c r="M54" s="164">
        <v>317781.76199999999</v>
      </c>
      <c r="N54" s="164">
        <v>317428.962</v>
      </c>
      <c r="O54" s="164">
        <v>316414.88699999999</v>
      </c>
      <c r="P54" s="164">
        <f t="shared" si="0"/>
        <v>3834743.8429999999</v>
      </c>
    </row>
    <row r="55" spans="1:16" x14ac:dyDescent="0.2">
      <c r="C55" s="166" t="s">
        <v>211</v>
      </c>
      <c r="D55" s="164">
        <v>627109.11100000003</v>
      </c>
      <c r="E55" s="164">
        <v>679698.51300000004</v>
      </c>
      <c r="F55" s="164">
        <v>1555550.1810000001</v>
      </c>
      <c r="G55" s="164">
        <v>1012525.597</v>
      </c>
      <c r="H55" s="164">
        <v>-533711.848</v>
      </c>
      <c r="I55" s="164">
        <v>682528.49267999991</v>
      </c>
      <c r="J55" s="164">
        <v>677198.23699999996</v>
      </c>
      <c r="K55" s="164">
        <v>657368.60100000002</v>
      </c>
      <c r="L55" s="164">
        <v>637886.22600000002</v>
      </c>
      <c r="M55" s="164">
        <v>655867.75124999997</v>
      </c>
      <c r="N55" s="164">
        <v>641815.20808000001</v>
      </c>
      <c r="O55" s="164">
        <v>625448.08200000005</v>
      </c>
      <c r="P55" s="164">
        <f>SUM(D55:O55)</f>
        <v>7919284.1520100003</v>
      </c>
    </row>
    <row r="56" spans="1:16" x14ac:dyDescent="0.2">
      <c r="C56" s="166" t="s">
        <v>212</v>
      </c>
      <c r="D56" s="164">
        <v>112601.15779000001</v>
      </c>
      <c r="E56" s="164">
        <v>129772.29003999999</v>
      </c>
      <c r="F56" s="164">
        <v>662983.92888999998</v>
      </c>
      <c r="G56" s="164">
        <v>157955.14834000001</v>
      </c>
      <c r="H56" s="164">
        <v>181991.68778999994</v>
      </c>
      <c r="I56" s="164">
        <v>207708.42312000002</v>
      </c>
      <c r="J56" s="164">
        <v>126337.96008999998</v>
      </c>
      <c r="K56" s="164">
        <v>98936.427329999962</v>
      </c>
      <c r="L56" s="164">
        <v>41190.585389999986</v>
      </c>
      <c r="M56" s="164">
        <v>130874.45343000002</v>
      </c>
      <c r="N56" s="164">
        <v>180883.37367</v>
      </c>
      <c r="O56" s="164">
        <v>122131.52741</v>
      </c>
      <c r="P56" s="164">
        <f t="shared" si="0"/>
        <v>2153366.9632899999</v>
      </c>
    </row>
    <row r="57" spans="1:16" x14ac:dyDescent="0.2">
      <c r="B57" s="128" t="s">
        <v>32</v>
      </c>
      <c r="C57" s="128" t="s">
        <v>102</v>
      </c>
      <c r="D57" s="164">
        <v>-136358.54868000001</v>
      </c>
      <c r="E57" s="164">
        <v>-75054.471000000005</v>
      </c>
      <c r="F57" s="164">
        <v>-138445.81107</v>
      </c>
      <c r="G57" s="164">
        <v>-70842.75864</v>
      </c>
      <c r="H57" s="164">
        <v>-46704.519500000002</v>
      </c>
      <c r="I57" s="164">
        <v>-42882.444040000002</v>
      </c>
      <c r="J57" s="164">
        <v>-58748.66603</v>
      </c>
      <c r="K57" s="164">
        <v>-104691.77753000001</v>
      </c>
      <c r="L57" s="164">
        <v>-1666302.9961300001</v>
      </c>
      <c r="M57" s="164">
        <v>-220501.64662000001</v>
      </c>
      <c r="N57" s="164">
        <v>-76959.440969999996</v>
      </c>
      <c r="O57" s="164">
        <v>-1491259.0796300001</v>
      </c>
      <c r="P57" s="164">
        <f t="shared" si="0"/>
        <v>-4128752.1598400003</v>
      </c>
    </row>
    <row r="58" spans="1:16" x14ac:dyDescent="0.2">
      <c r="B58" s="128" t="s">
        <v>187</v>
      </c>
      <c r="C58" s="128" t="s">
        <v>188</v>
      </c>
      <c r="D58" s="164">
        <v>-321068.58399999997</v>
      </c>
      <c r="E58" s="164">
        <v>-321592.29300000001</v>
      </c>
      <c r="F58" s="164">
        <v>-321575.44799999997</v>
      </c>
      <c r="G58" s="164">
        <v>-320728.033</v>
      </c>
      <c r="H58" s="164">
        <v>-320456.08199999999</v>
      </c>
      <c r="I58" s="164">
        <v>-320270.09899999999</v>
      </c>
      <c r="J58" s="164">
        <v>-319905.09100000001</v>
      </c>
      <c r="K58" s="164">
        <v>-319568.89199999999</v>
      </c>
      <c r="L58" s="164">
        <v>-317953.71000000002</v>
      </c>
      <c r="M58" s="164">
        <v>-317781.76199999999</v>
      </c>
      <c r="N58" s="164">
        <v>-317428.962</v>
      </c>
      <c r="O58" s="164">
        <v>-316414.88699999999</v>
      </c>
      <c r="P58" s="164">
        <f t="shared" si="0"/>
        <v>-3834743.8429999999</v>
      </c>
    </row>
    <row r="59" spans="1:16" x14ac:dyDescent="0.2">
      <c r="B59" s="128" t="s">
        <v>33</v>
      </c>
      <c r="C59" s="128" t="s">
        <v>103</v>
      </c>
      <c r="D59" s="164">
        <v>-21202418.390000001</v>
      </c>
      <c r="E59" s="164">
        <v>-21202418.390000001</v>
      </c>
      <c r="F59" s="164">
        <v>-21202418.5218</v>
      </c>
      <c r="G59" s="164">
        <v>-21115276.798999999</v>
      </c>
      <c r="H59" s="164">
        <v>-21115276.798999999</v>
      </c>
      <c r="I59" s="164">
        <v>-21115276.798999999</v>
      </c>
      <c r="J59" s="164">
        <v>-21115276.798999999</v>
      </c>
      <c r="K59" s="164">
        <v>-21115276.798999999</v>
      </c>
      <c r="L59" s="164">
        <v>-21115276.798999999</v>
      </c>
      <c r="M59" s="164">
        <v>-21115276.798999999</v>
      </c>
      <c r="N59" s="164">
        <v>-21115276.798999999</v>
      </c>
      <c r="O59" s="164">
        <v>-21115277.280999999</v>
      </c>
      <c r="P59" s="164">
        <f t="shared" si="0"/>
        <v>-253644746.97479996</v>
      </c>
    </row>
    <row r="60" spans="1:16" x14ac:dyDescent="0.2">
      <c r="B60" s="167" t="s">
        <v>178</v>
      </c>
      <c r="C60" s="167" t="s">
        <v>179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4">
        <v>0</v>
      </c>
      <c r="J60" s="164">
        <v>0</v>
      </c>
      <c r="K60" s="164">
        <v>0</v>
      </c>
      <c r="L60" s="164">
        <v>-838637.67408999999</v>
      </c>
      <c r="M60" s="164">
        <v>221999.67940999998</v>
      </c>
      <c r="N60" s="164">
        <v>0</v>
      </c>
      <c r="O60" s="164">
        <v>0</v>
      </c>
      <c r="P60" s="164">
        <f t="shared" si="0"/>
        <v>-616637.99468</v>
      </c>
    </row>
    <row r="61" spans="1:16" x14ac:dyDescent="0.2">
      <c r="B61" s="128" t="s">
        <v>34</v>
      </c>
      <c r="C61" s="134" t="s">
        <v>104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4">
        <v>-3500</v>
      </c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f t="shared" si="0"/>
        <v>-3500</v>
      </c>
    </row>
    <row r="62" spans="1:16" ht="12" thickBot="1" x14ac:dyDescent="0.25">
      <c r="B62" s="168" t="s">
        <v>35</v>
      </c>
      <c r="C62" s="169" t="s">
        <v>105</v>
      </c>
      <c r="D62" s="170">
        <v>311846.11877</v>
      </c>
      <c r="E62" s="170">
        <v>430587.20564</v>
      </c>
      <c r="F62" s="170">
        <v>319143.64629</v>
      </c>
      <c r="G62" s="170">
        <v>377441.72294000001</v>
      </c>
      <c r="H62" s="170">
        <v>364398.7243</v>
      </c>
      <c r="I62" s="170">
        <v>360804</v>
      </c>
      <c r="J62" s="170">
        <v>538008.84319000004</v>
      </c>
      <c r="K62" s="170">
        <v>418602.73268000002</v>
      </c>
      <c r="L62" s="170">
        <v>294874.01033999998</v>
      </c>
      <c r="M62" s="170">
        <v>409102.30479999998</v>
      </c>
      <c r="N62" s="170">
        <v>548920.18299999996</v>
      </c>
      <c r="O62" s="170">
        <v>436698.32743</v>
      </c>
      <c r="P62" s="170">
        <f>SUM(D62:O62)</f>
        <v>4810427.8193799993</v>
      </c>
    </row>
    <row r="63" spans="1:16" ht="12" thickBot="1" x14ac:dyDescent="0.25">
      <c r="B63" s="167"/>
      <c r="C63" s="134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71"/>
    </row>
    <row r="64" spans="1:16" ht="12" thickBot="1" x14ac:dyDescent="0.25">
      <c r="A64" s="134"/>
      <c r="B64" s="172" t="s">
        <v>5</v>
      </c>
      <c r="C64" s="172" t="s">
        <v>213</v>
      </c>
      <c r="D64" s="173">
        <v>-3357753.7265300001</v>
      </c>
      <c r="E64" s="173">
        <v>-189573.91002000001</v>
      </c>
      <c r="F64" s="173">
        <v>-182960.34701</v>
      </c>
      <c r="G64" s="173">
        <v>-3238030.3425700003</v>
      </c>
      <c r="H64" s="173">
        <v>-190603.42864</v>
      </c>
      <c r="I64" s="173">
        <v>-185338.62586</v>
      </c>
      <c r="J64" s="173">
        <v>-3305135.6332899998</v>
      </c>
      <c r="K64" s="173">
        <v>-183017.77178000001</v>
      </c>
      <c r="L64" s="173">
        <v>-187324.80403</v>
      </c>
      <c r="M64" s="173">
        <v>-3289124.57596</v>
      </c>
      <c r="N64" s="173">
        <v>-185553.24418000001</v>
      </c>
      <c r="O64" s="173">
        <v>-161098.25860999999</v>
      </c>
      <c r="P64" s="173">
        <f t="shared" si="0"/>
        <v>-14655514.668479998</v>
      </c>
    </row>
    <row r="65" spans="1:16" ht="12" thickBot="1" x14ac:dyDescent="0.25">
      <c r="A65" s="134"/>
      <c r="B65" s="134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</row>
    <row r="66" spans="1:16" x14ac:dyDescent="0.2">
      <c r="A66" s="134"/>
      <c r="B66" s="160" t="s">
        <v>8</v>
      </c>
      <c r="C66" s="160" t="s">
        <v>36</v>
      </c>
      <c r="D66" s="161">
        <v>3325870.4951200001</v>
      </c>
      <c r="E66" s="161">
        <v>412454.83030000003</v>
      </c>
      <c r="F66" s="161">
        <v>21991281.89102</v>
      </c>
      <c r="G66" s="161">
        <v>-753582.16377999994</v>
      </c>
      <c r="H66" s="161">
        <v>-252194.91290999998</v>
      </c>
      <c r="I66" s="161">
        <v>998873.92540999991</v>
      </c>
      <c r="J66" s="161">
        <v>1629229.8522000001</v>
      </c>
      <c r="K66" s="161">
        <v>-556928.31286000006</v>
      </c>
      <c r="L66" s="161">
        <v>-269014.35183999996</v>
      </c>
      <c r="M66" s="161">
        <v>769926.78504999995</v>
      </c>
      <c r="N66" s="161">
        <v>34580682.672089994</v>
      </c>
      <c r="O66" s="161">
        <v>-164408.24463999999</v>
      </c>
      <c r="P66" s="161">
        <f>SUM(D66:O66)</f>
        <v>61712192.46515999</v>
      </c>
    </row>
    <row r="67" spans="1:16" x14ac:dyDescent="0.2">
      <c r="A67" s="134"/>
      <c r="B67" s="134" t="s">
        <v>37</v>
      </c>
      <c r="C67" s="162" t="s">
        <v>106</v>
      </c>
      <c r="D67" s="163">
        <v>3321470.3440799997</v>
      </c>
      <c r="E67" s="163">
        <v>383473.22102</v>
      </c>
      <c r="F67" s="163">
        <v>20935161.232720003</v>
      </c>
      <c r="G67" s="163">
        <v>-761693.15778000001</v>
      </c>
      <c r="H67" s="163">
        <v>-553795.37161999999</v>
      </c>
      <c r="I67" s="163">
        <v>-443754.08735000005</v>
      </c>
      <c r="J67" s="163">
        <v>-287477.89344999997</v>
      </c>
      <c r="K67" s="163">
        <v>-565738.82455999998</v>
      </c>
      <c r="L67" s="163">
        <v>-116354.92023</v>
      </c>
      <c r="M67" s="163">
        <v>-130280.00971</v>
      </c>
      <c r="N67" s="163">
        <v>32786170.223230001</v>
      </c>
      <c r="O67" s="163">
        <v>-154795.69342000003</v>
      </c>
      <c r="P67" s="163">
        <f t="shared" si="0"/>
        <v>54412385.062930003</v>
      </c>
    </row>
    <row r="68" spans="1:16" x14ac:dyDescent="0.2">
      <c r="A68" s="134"/>
      <c r="B68" s="134" t="s">
        <v>38</v>
      </c>
      <c r="C68" s="128" t="s">
        <v>107</v>
      </c>
      <c r="D68" s="164">
        <v>3954143.9049299997</v>
      </c>
      <c r="E68" s="164">
        <v>1015616.02</v>
      </c>
      <c r="F68" s="164">
        <v>21573037.23869</v>
      </c>
      <c r="G68" s="164">
        <v>-131864.11421</v>
      </c>
      <c r="H68" s="164">
        <v>74080.286489999999</v>
      </c>
      <c r="I68" s="164">
        <v>185194.12843000001</v>
      </c>
      <c r="J68" s="164">
        <v>349534.64068000001</v>
      </c>
      <c r="K68" s="164">
        <v>63557.967779999999</v>
      </c>
      <c r="L68" s="164">
        <v>510248.27299999999</v>
      </c>
      <c r="M68" s="164">
        <v>514982.91477999999</v>
      </c>
      <c r="N68" s="164">
        <v>33414658.192159999</v>
      </c>
      <c r="O68" s="164">
        <v>-33861.5288</v>
      </c>
      <c r="P68" s="164">
        <f t="shared" si="0"/>
        <v>61489327.923929997</v>
      </c>
    </row>
    <row r="69" spans="1:16" x14ac:dyDescent="0.2">
      <c r="A69" s="134"/>
      <c r="B69" s="134" t="s">
        <v>39</v>
      </c>
      <c r="C69" s="128" t="s">
        <v>108</v>
      </c>
      <c r="D69" s="164">
        <v>-6756.4534800000001</v>
      </c>
      <c r="E69" s="164">
        <v>-6225.6916100000008</v>
      </c>
      <c r="F69" s="164">
        <v>-11958.8986</v>
      </c>
      <c r="G69" s="164">
        <v>-3911.9362000000001</v>
      </c>
      <c r="H69" s="164">
        <v>-1958.5507399999999</v>
      </c>
      <c r="I69" s="164">
        <v>-3031.1084100000003</v>
      </c>
      <c r="J69" s="164">
        <v>-11095.42676</v>
      </c>
      <c r="K69" s="164">
        <v>-3379.6849700000002</v>
      </c>
      <c r="L69" s="164">
        <v>-686.08586000000003</v>
      </c>
      <c r="M69" s="164">
        <v>-19345.81712</v>
      </c>
      <c r="N69" s="164">
        <v>-2570.8615600000003</v>
      </c>
      <c r="O69" s="164">
        <v>504982.94631000003</v>
      </c>
      <c r="P69" s="164">
        <f t="shared" si="0"/>
        <v>434062.43100000004</v>
      </c>
    </row>
    <row r="70" spans="1:16" x14ac:dyDescent="0.2">
      <c r="A70" s="134"/>
      <c r="B70" s="134" t="s">
        <v>40</v>
      </c>
      <c r="C70" s="128" t="s">
        <v>184</v>
      </c>
      <c r="D70" s="164">
        <v>-625917.10736999998</v>
      </c>
      <c r="E70" s="164">
        <v>-625917.10736999998</v>
      </c>
      <c r="F70" s="164">
        <v>-625917.10736999998</v>
      </c>
      <c r="G70" s="164">
        <v>-625917.10736999998</v>
      </c>
      <c r="H70" s="164">
        <v>-625917.10736999998</v>
      </c>
      <c r="I70" s="164">
        <v>-625917.10736999998</v>
      </c>
      <c r="J70" s="164">
        <v>-625917.10736999998</v>
      </c>
      <c r="K70" s="164">
        <v>-625917.10736999998</v>
      </c>
      <c r="L70" s="164">
        <v>-625917.10736999998</v>
      </c>
      <c r="M70" s="164">
        <v>-625917.10736999998</v>
      </c>
      <c r="N70" s="164">
        <v>-625917.10736999998</v>
      </c>
      <c r="O70" s="164">
        <v>-625917.11092999997</v>
      </c>
      <c r="P70" s="164">
        <f t="shared" si="0"/>
        <v>-7511005.2920000013</v>
      </c>
    </row>
    <row r="71" spans="1:16" ht="12" thickBot="1" x14ac:dyDescent="0.25">
      <c r="A71" s="134"/>
      <c r="B71" s="174" t="s">
        <v>214</v>
      </c>
      <c r="C71" s="168" t="s">
        <v>109</v>
      </c>
      <c r="D71" s="175">
        <v>4400.1510399999997</v>
      </c>
      <c r="E71" s="175">
        <v>28981.609280000001</v>
      </c>
      <c r="F71" s="175">
        <v>1056120.6583</v>
      </c>
      <c r="G71" s="175">
        <v>8110.9939999999997</v>
      </c>
      <c r="H71" s="175">
        <v>301600.45870999998</v>
      </c>
      <c r="I71" s="175">
        <v>1442628.0127600001</v>
      </c>
      <c r="J71" s="175">
        <v>1916707.7456500002</v>
      </c>
      <c r="K71" s="175">
        <v>8810.5116999999991</v>
      </c>
      <c r="L71" s="175">
        <v>-152659.43161000003</v>
      </c>
      <c r="M71" s="175">
        <v>900206.79475999996</v>
      </c>
      <c r="N71" s="175">
        <v>1794512.4488599999</v>
      </c>
      <c r="O71" s="175">
        <v>-9612.5512199999994</v>
      </c>
      <c r="P71" s="175">
        <f t="shared" si="0"/>
        <v>7299807.4022299992</v>
      </c>
    </row>
    <row r="72" spans="1:16" ht="12" thickBot="1" x14ac:dyDescent="0.25">
      <c r="A72" s="134"/>
      <c r="B72" s="134"/>
      <c r="C72" s="13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</row>
    <row r="73" spans="1:16" ht="12" thickBot="1" x14ac:dyDescent="0.25">
      <c r="A73" s="134"/>
      <c r="B73" s="172" t="s">
        <v>9</v>
      </c>
      <c r="C73" s="172" t="s">
        <v>10</v>
      </c>
      <c r="D73" s="173">
        <v>15911647.332450001</v>
      </c>
      <c r="E73" s="173">
        <v>15631214.263259998</v>
      </c>
      <c r="F73" s="173">
        <v>12185.484730001539</v>
      </c>
      <c r="G73" s="173">
        <v>31853.806239999773</v>
      </c>
      <c r="H73" s="173">
        <v>633161.1733600006</v>
      </c>
      <c r="I73" s="173">
        <v>-186011.73835</v>
      </c>
      <c r="J73" s="173">
        <v>-1551.62877</v>
      </c>
      <c r="K73" s="173">
        <v>-13521.71408</v>
      </c>
      <c r="L73" s="173">
        <v>-17783.384690000003</v>
      </c>
      <c r="M73" s="173">
        <v>-72600.674889999995</v>
      </c>
      <c r="N73" s="173">
        <v>-2435256.9030300002</v>
      </c>
      <c r="O73" s="173">
        <v>-1126.2075600000001</v>
      </c>
      <c r="P73" s="173">
        <f t="shared" si="0"/>
        <v>29492209.808669999</v>
      </c>
    </row>
    <row r="74" spans="1:16" ht="12" thickBot="1" x14ac:dyDescent="0.25">
      <c r="A74" s="134"/>
      <c r="B74" s="134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</row>
    <row r="75" spans="1:16" x14ac:dyDescent="0.2">
      <c r="A75" s="134"/>
      <c r="B75" s="160" t="s">
        <v>11</v>
      </c>
      <c r="C75" s="160" t="s">
        <v>41</v>
      </c>
      <c r="D75" s="161">
        <v>656893.94908000005</v>
      </c>
      <c r="E75" s="161">
        <v>600749.51195000007</v>
      </c>
      <c r="F75" s="161">
        <v>503080.25099999999</v>
      </c>
      <c r="G75" s="161">
        <v>553584.44299999997</v>
      </c>
      <c r="H75" s="161">
        <v>491249.288</v>
      </c>
      <c r="I75" s="161">
        <v>600073.81499999994</v>
      </c>
      <c r="J75" s="161">
        <v>594701.27800000005</v>
      </c>
      <c r="K75" s="161">
        <v>573986.92099999997</v>
      </c>
      <c r="L75" s="161">
        <v>511705.52100000001</v>
      </c>
      <c r="M75" s="161">
        <v>540106.63051000005</v>
      </c>
      <c r="N75" s="161">
        <v>592808.11300000001</v>
      </c>
      <c r="O75" s="161">
        <v>1079361.8267699999</v>
      </c>
      <c r="P75" s="161">
        <f>SUM(D75:O75)</f>
        <v>7298301.5483100004</v>
      </c>
    </row>
    <row r="76" spans="1:16" x14ac:dyDescent="0.2">
      <c r="A76" s="134"/>
      <c r="B76" s="176"/>
      <c r="C76" s="166" t="s">
        <v>197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x14ac:dyDescent="0.2">
      <c r="A77" s="134"/>
      <c r="B77" s="176"/>
      <c r="C77" s="177" t="s">
        <v>198</v>
      </c>
      <c r="D77" s="171">
        <v>91928.436000000002</v>
      </c>
      <c r="E77" s="164">
        <v>84734.673999999999</v>
      </c>
      <c r="F77" s="164">
        <v>34387.358</v>
      </c>
      <c r="G77" s="164">
        <v>40419.699999999997</v>
      </c>
      <c r="H77" s="164">
        <v>38638.620000000003</v>
      </c>
      <c r="I77" s="164">
        <v>34549.589</v>
      </c>
      <c r="J77" s="164">
        <v>46312.199000000001</v>
      </c>
      <c r="K77" s="164">
        <v>44119.904999999999</v>
      </c>
      <c r="L77" s="164">
        <v>33021.631000000001</v>
      </c>
      <c r="M77" s="164">
        <v>40441.442000000003</v>
      </c>
      <c r="N77" s="164">
        <v>37124.108</v>
      </c>
      <c r="O77" s="164">
        <v>115150.54</v>
      </c>
      <c r="P77" s="164">
        <f t="shared" ref="P77:P78" si="1">SUM(D77:O77)</f>
        <v>640828.20200000005</v>
      </c>
    </row>
    <row r="78" spans="1:16" ht="12" thickBot="1" x14ac:dyDescent="0.25">
      <c r="A78" s="134"/>
      <c r="B78" s="178"/>
      <c r="C78" s="174" t="s">
        <v>199</v>
      </c>
      <c r="D78" s="179">
        <v>564965.51308000006</v>
      </c>
      <c r="E78" s="179">
        <v>516014.83795000007</v>
      </c>
      <c r="F78" s="179">
        <v>468692.89299999998</v>
      </c>
      <c r="G78" s="179">
        <v>513164.74300000002</v>
      </c>
      <c r="H78" s="179">
        <v>452610.66800000001</v>
      </c>
      <c r="I78" s="179">
        <v>565524.22600000002</v>
      </c>
      <c r="J78" s="179">
        <v>548389.07900000003</v>
      </c>
      <c r="K78" s="179">
        <v>529867.01599999995</v>
      </c>
      <c r="L78" s="179">
        <v>478683.89</v>
      </c>
      <c r="M78" s="179">
        <v>499665.18851000001</v>
      </c>
      <c r="N78" s="179">
        <v>555684.005</v>
      </c>
      <c r="O78" s="179">
        <v>964211.28677000001</v>
      </c>
      <c r="P78" s="179">
        <f t="shared" si="1"/>
        <v>6657473.346309999</v>
      </c>
    </row>
    <row r="79" spans="1:16" ht="12" thickBot="1" x14ac:dyDescent="0.25">
      <c r="A79" s="134"/>
      <c r="B79" s="134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</row>
    <row r="80" spans="1:16" x14ac:dyDescent="0.2">
      <c r="A80" s="134"/>
      <c r="B80" s="180" t="s">
        <v>12</v>
      </c>
      <c r="C80" s="160" t="s">
        <v>42</v>
      </c>
      <c r="D80" s="161">
        <v>17953.044329999997</v>
      </c>
      <c r="E80" s="161">
        <v>4594.1349700000001</v>
      </c>
      <c r="F80" s="161">
        <v>3025.0710899999999</v>
      </c>
      <c r="G80" s="161">
        <v>4720.2573700000003</v>
      </c>
      <c r="H80" s="161">
        <v>13069.212029999999</v>
      </c>
      <c r="I80" s="161">
        <v>6342.3918800000001</v>
      </c>
      <c r="J80" s="161">
        <v>8368.9061500000007</v>
      </c>
      <c r="K80" s="161">
        <v>4467.7376199999999</v>
      </c>
      <c r="L80" s="161">
        <v>1664.1508999999999</v>
      </c>
      <c r="M80" s="161">
        <v>10724.719289999999</v>
      </c>
      <c r="N80" s="161">
        <v>28560.068920000002</v>
      </c>
      <c r="O80" s="161">
        <v>3041.9643999999998</v>
      </c>
      <c r="P80" s="161">
        <f t="shared" ref="P80:P146" si="2">SUM(D80:O80)</f>
        <v>106531.65895</v>
      </c>
    </row>
    <row r="81" spans="2:16" ht="12" thickBot="1" x14ac:dyDescent="0.25">
      <c r="B81" s="174" t="s">
        <v>215</v>
      </c>
      <c r="C81" s="169" t="s">
        <v>110</v>
      </c>
      <c r="D81" s="181">
        <v>17953.044329999997</v>
      </c>
      <c r="E81" s="181">
        <v>4594.1349700000001</v>
      </c>
      <c r="F81" s="181">
        <v>3025.0710899999999</v>
      </c>
      <c r="G81" s="181">
        <v>4720.2573700000003</v>
      </c>
      <c r="H81" s="181">
        <v>13069.212029999999</v>
      </c>
      <c r="I81" s="181">
        <v>6342.3918800000001</v>
      </c>
      <c r="J81" s="181">
        <v>8368.9061500000007</v>
      </c>
      <c r="K81" s="181">
        <v>4467.7376199999999</v>
      </c>
      <c r="L81" s="181">
        <v>1664.1508999999999</v>
      </c>
      <c r="M81" s="181">
        <v>10724.719289999999</v>
      </c>
      <c r="N81" s="181">
        <v>28560.068920000002</v>
      </c>
      <c r="O81" s="181">
        <v>3041.9643999999998</v>
      </c>
      <c r="P81" s="181">
        <f t="shared" si="2"/>
        <v>106531.65895</v>
      </c>
    </row>
    <row r="82" spans="2:16" ht="12" thickBot="1" x14ac:dyDescent="0.25">
      <c r="B82" s="134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</row>
    <row r="83" spans="2:16" x14ac:dyDescent="0.2">
      <c r="B83" s="160" t="s">
        <v>14</v>
      </c>
      <c r="C83" s="160" t="s">
        <v>43</v>
      </c>
      <c r="D83" s="161">
        <v>16015986.31608</v>
      </c>
      <c r="E83" s="161">
        <v>29897295.595179997</v>
      </c>
      <c r="F83" s="161">
        <v>14449281.247629996</v>
      </c>
      <c r="G83" s="161">
        <v>13514240.469900001</v>
      </c>
      <c r="H83" s="161">
        <v>21024108.207040001</v>
      </c>
      <c r="I83" s="161">
        <v>13453867.00963</v>
      </c>
      <c r="J83" s="161">
        <v>4899477.51609</v>
      </c>
      <c r="K83" s="161">
        <v>37895961.586319998</v>
      </c>
      <c r="L83" s="161">
        <v>16474142.874949997</v>
      </c>
      <c r="M83" s="161">
        <v>14212155.659820002</v>
      </c>
      <c r="N83" s="161">
        <v>19877371.2278</v>
      </c>
      <c r="O83" s="161">
        <v>13693042.676390003</v>
      </c>
      <c r="P83" s="161">
        <f>SUM(D83:O83)</f>
        <v>215406930.38682997</v>
      </c>
    </row>
    <row r="84" spans="2:16" x14ac:dyDescent="0.2">
      <c r="B84" s="134" t="s">
        <v>44</v>
      </c>
      <c r="C84" s="128" t="s">
        <v>91</v>
      </c>
      <c r="D84" s="164">
        <v>16162605.14367</v>
      </c>
      <c r="E84" s="164">
        <v>29977490.63395999</v>
      </c>
      <c r="F84" s="164">
        <v>14569947.51096</v>
      </c>
      <c r="G84" s="164">
        <v>13606169.770570002</v>
      </c>
      <c r="H84" s="164">
        <v>21080316.720639996</v>
      </c>
      <c r="I84" s="164">
        <v>13503912.022679999</v>
      </c>
      <c r="J84" s="164">
        <v>4963752.7653100006</v>
      </c>
      <c r="K84" s="164">
        <v>37983420.107879996</v>
      </c>
      <c r="L84" s="164">
        <v>16534997.752839996</v>
      </c>
      <c r="M84" s="164">
        <v>14482839.369409999</v>
      </c>
      <c r="N84" s="164">
        <v>19962911.400300007</v>
      </c>
      <c r="O84" s="164">
        <v>14669534.692229999</v>
      </c>
      <c r="P84" s="164">
        <f>SUM(D84:O84)</f>
        <v>217497897.89044997</v>
      </c>
    </row>
    <row r="85" spans="2:16" x14ac:dyDescent="0.2">
      <c r="B85" s="134"/>
      <c r="C85" s="143" t="s">
        <v>111</v>
      </c>
      <c r="D85" s="150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</row>
    <row r="86" spans="2:16" x14ac:dyDescent="0.2">
      <c r="B86" s="134"/>
      <c r="C86" s="128" t="s">
        <v>112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</row>
    <row r="87" spans="2:16" x14ac:dyDescent="0.2">
      <c r="B87" s="134"/>
      <c r="C87" s="143" t="s">
        <v>113</v>
      </c>
      <c r="D87" s="164">
        <v>40910890.632289998</v>
      </c>
      <c r="E87" s="164">
        <v>34490407.689009994</v>
      </c>
      <c r="F87" s="164">
        <v>30814955.944719996</v>
      </c>
      <c r="G87" s="164">
        <v>34415508.817790002</v>
      </c>
      <c r="H87" s="164">
        <v>33168679.405669998</v>
      </c>
      <c r="I87" s="164">
        <v>31522030.109639999</v>
      </c>
      <c r="J87" s="164">
        <v>17136017.628940001</v>
      </c>
      <c r="K87" s="164">
        <v>47021586.082659997</v>
      </c>
      <c r="L87" s="164">
        <v>32510693.630379997</v>
      </c>
      <c r="M87" s="164">
        <v>33444810.35204</v>
      </c>
      <c r="N87" s="164">
        <v>34955369.975110002</v>
      </c>
      <c r="O87" s="164">
        <v>35345985.022840001</v>
      </c>
      <c r="P87" s="164">
        <f>SUM(D87:O87)</f>
        <v>405736935.29109001</v>
      </c>
    </row>
    <row r="88" spans="2:16" x14ac:dyDescent="0.2">
      <c r="B88" s="134"/>
      <c r="C88" s="143" t="s">
        <v>114</v>
      </c>
      <c r="D88" s="164">
        <v>-28979294.169</v>
      </c>
      <c r="E88" s="164">
        <v>-22870190.793000001</v>
      </c>
      <c r="F88" s="164">
        <v>-20807916.026999999</v>
      </c>
      <c r="G88" s="164">
        <v>-23340896.684</v>
      </c>
      <c r="H88" s="164">
        <v>-21245498.149999999</v>
      </c>
      <c r="I88" s="164">
        <v>-19675331.131999999</v>
      </c>
      <c r="J88" s="164">
        <v>-14652097.732000001</v>
      </c>
      <c r="K88" s="164">
        <v>-26317571.045000002</v>
      </c>
      <c r="L88" s="164">
        <v>-20778549.927000001</v>
      </c>
      <c r="M88" s="164">
        <v>-21763887.743999999</v>
      </c>
      <c r="N88" s="164">
        <v>-23714851.666999999</v>
      </c>
      <c r="O88" s="164">
        <v>-23291656.598999999</v>
      </c>
      <c r="P88" s="164">
        <f t="shared" si="2"/>
        <v>-267437741.66899997</v>
      </c>
    </row>
    <row r="89" spans="2:16" x14ac:dyDescent="0.2">
      <c r="B89" s="134"/>
      <c r="C89" s="128" t="s">
        <v>115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</row>
    <row r="90" spans="2:16" x14ac:dyDescent="0.2">
      <c r="B90" s="134"/>
      <c r="C90" s="143" t="s">
        <v>113</v>
      </c>
      <c r="D90" s="164">
        <v>4270472.8360000001</v>
      </c>
      <c r="E90" s="164">
        <v>13568935.051999999</v>
      </c>
      <c r="F90" s="164">
        <v>3369763.2779999999</v>
      </c>
      <c r="G90" s="164">
        <v>3262707.06</v>
      </c>
      <c r="H90" s="164">
        <v>11324798.890000001</v>
      </c>
      <c r="I90" s="164">
        <v>2507896.676</v>
      </c>
      <c r="J90" s="164">
        <v>3020827.693</v>
      </c>
      <c r="K90" s="164">
        <v>12787076.562000001</v>
      </c>
      <c r="L90" s="164">
        <v>3389890.852</v>
      </c>
      <c r="M90" s="164">
        <v>4112396.03</v>
      </c>
      <c r="N90" s="164">
        <v>10870794.363</v>
      </c>
      <c r="O90" s="164">
        <v>3489194.781</v>
      </c>
      <c r="P90" s="164">
        <f t="shared" si="2"/>
        <v>75974754.072999999</v>
      </c>
    </row>
    <row r="91" spans="2:16" x14ac:dyDescent="0.2">
      <c r="B91" s="134"/>
      <c r="C91" s="143" t="s">
        <v>114</v>
      </c>
      <c r="D91" s="164">
        <v>-1874388.8689999999</v>
      </c>
      <c r="E91" s="164">
        <v>-2514652.233</v>
      </c>
      <c r="F91" s="164">
        <v>-851322.74600000004</v>
      </c>
      <c r="G91" s="164">
        <v>-1373263.496</v>
      </c>
      <c r="H91" s="164">
        <v>-2106842.0759999999</v>
      </c>
      <c r="I91" s="164">
        <v>-840875.14599999995</v>
      </c>
      <c r="J91" s="164">
        <v>-1366232.2949999999</v>
      </c>
      <c r="K91" s="164">
        <v>-2315335.9819999998</v>
      </c>
      <c r="L91" s="164">
        <v>-776159.09299999999</v>
      </c>
      <c r="M91" s="164">
        <v>-1565902.912</v>
      </c>
      <c r="N91" s="164">
        <v>-2072195.39</v>
      </c>
      <c r="O91" s="164">
        <v>-832206.61300000001</v>
      </c>
      <c r="P91" s="164">
        <f t="shared" si="2"/>
        <v>-18489376.851</v>
      </c>
    </row>
    <row r="92" spans="2:16" x14ac:dyDescent="0.2">
      <c r="B92" s="134"/>
      <c r="C92" s="128" t="s">
        <v>116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</row>
    <row r="93" spans="2:16" x14ac:dyDescent="0.2">
      <c r="B93" s="134"/>
      <c r="C93" s="143" t="s">
        <v>113</v>
      </c>
      <c r="D93" s="164">
        <v>2375000.3459999999</v>
      </c>
      <c r="E93" s="164">
        <v>9001381.7100000009</v>
      </c>
      <c r="F93" s="164">
        <v>2794645.1349999998</v>
      </c>
      <c r="G93" s="164">
        <v>185404.31899999999</v>
      </c>
      <c r="H93" s="164">
        <v>179080.62599999999</v>
      </c>
      <c r="I93" s="164">
        <v>226112.01300000001</v>
      </c>
      <c r="J93" s="164">
        <v>1724672.3559999999</v>
      </c>
      <c r="K93" s="164">
        <v>8548115.4370000008</v>
      </c>
      <c r="L93" s="164">
        <v>3094449.7</v>
      </c>
      <c r="M93" s="164">
        <v>166004.905</v>
      </c>
      <c r="N93" s="164">
        <v>111609.73699999999</v>
      </c>
      <c r="O93" s="164">
        <v>83466.396999999997</v>
      </c>
      <c r="P93" s="164">
        <f t="shared" si="2"/>
        <v>28489942.681000002</v>
      </c>
    </row>
    <row r="94" spans="2:16" x14ac:dyDescent="0.2">
      <c r="B94" s="134"/>
      <c r="C94" s="143" t="s">
        <v>114</v>
      </c>
      <c r="D94" s="164">
        <v>-788152.85199999996</v>
      </c>
      <c r="E94" s="164">
        <v>-1587722.105</v>
      </c>
      <c r="F94" s="164">
        <v>-549889.20700000005</v>
      </c>
      <c r="G94" s="164">
        <v>-59001.536</v>
      </c>
      <c r="H94" s="164">
        <v>-65678.414999999994</v>
      </c>
      <c r="I94" s="164">
        <v>-86319.648000000001</v>
      </c>
      <c r="J94" s="164">
        <v>-1115501.254</v>
      </c>
      <c r="K94" s="164">
        <v>-1580814.9140000001</v>
      </c>
      <c r="L94" s="164">
        <v>-809695.92</v>
      </c>
      <c r="M94" s="164">
        <v>-319146.342</v>
      </c>
      <c r="N94" s="164">
        <v>-47524.036</v>
      </c>
      <c r="O94" s="164">
        <v>-33376.860999999997</v>
      </c>
      <c r="P94" s="164">
        <f t="shared" si="2"/>
        <v>-7042823.0899999999</v>
      </c>
    </row>
    <row r="95" spans="2:16" x14ac:dyDescent="0.2">
      <c r="B95" s="134"/>
      <c r="C95" s="128" t="s">
        <v>117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</row>
    <row r="96" spans="2:16" x14ac:dyDescent="0.2">
      <c r="B96" s="134"/>
      <c r="C96" s="143" t="s">
        <v>113</v>
      </c>
      <c r="D96" s="164">
        <v>38645.288999999997</v>
      </c>
      <c r="E96" s="164">
        <v>26663.437000000002</v>
      </c>
      <c r="F96" s="164">
        <v>26387.844000000001</v>
      </c>
      <c r="G96" s="164">
        <v>26386.981</v>
      </c>
      <c r="H96" s="164">
        <v>22571.807000000001</v>
      </c>
      <c r="I96" s="164">
        <v>37908.445</v>
      </c>
      <c r="J96" s="164">
        <v>30593.67</v>
      </c>
      <c r="K96" s="164">
        <v>25728.528999999999</v>
      </c>
      <c r="L96" s="164">
        <v>28445.819</v>
      </c>
      <c r="M96" s="164">
        <v>32615.365000000002</v>
      </c>
      <c r="N96" s="164">
        <v>27879.187999999998</v>
      </c>
      <c r="O96" s="164">
        <v>28935.043000000001</v>
      </c>
      <c r="P96" s="164">
        <f t="shared" si="2"/>
        <v>352761.41700000002</v>
      </c>
    </row>
    <row r="97" spans="2:16" x14ac:dyDescent="0.2">
      <c r="B97" s="134"/>
      <c r="C97" s="143" t="s">
        <v>114</v>
      </c>
      <c r="D97" s="164">
        <v>-13844.297</v>
      </c>
      <c r="E97" s="164">
        <v>-6931.366</v>
      </c>
      <c r="F97" s="164">
        <v>-8230.018</v>
      </c>
      <c r="G97" s="164">
        <v>-6381.4470000000001</v>
      </c>
      <c r="H97" s="164">
        <v>-10537.953</v>
      </c>
      <c r="I97" s="164">
        <v>-9697.6509999999998</v>
      </c>
      <c r="J97" s="164">
        <v>-7826.674</v>
      </c>
      <c r="K97" s="164">
        <v>-4339.0950000000003</v>
      </c>
      <c r="L97" s="164">
        <v>-7282.8190000000004</v>
      </c>
      <c r="M97" s="164">
        <v>-11414.593000000001</v>
      </c>
      <c r="N97" s="164">
        <v>-10007.433000000001</v>
      </c>
      <c r="O97" s="164">
        <v>-7386.2550000000001</v>
      </c>
      <c r="P97" s="164">
        <f t="shared" si="2"/>
        <v>-103879.60100000001</v>
      </c>
    </row>
    <row r="98" spans="2:16" x14ac:dyDescent="0.2">
      <c r="B98" s="134"/>
      <c r="C98" s="128" t="s">
        <v>118</v>
      </c>
      <c r="D98" s="164">
        <v>251412.5</v>
      </c>
      <c r="E98" s="164">
        <v>-95427</v>
      </c>
      <c r="F98" s="164">
        <v>-162352</v>
      </c>
      <c r="G98" s="164">
        <v>517222</v>
      </c>
      <c r="H98" s="164">
        <v>-114498</v>
      </c>
      <c r="I98" s="164">
        <v>-119620</v>
      </c>
      <c r="J98" s="164">
        <v>240829</v>
      </c>
      <c r="K98" s="164">
        <v>-134271</v>
      </c>
      <c r="L98" s="164">
        <v>-78292</v>
      </c>
      <c r="M98" s="164">
        <v>467068</v>
      </c>
      <c r="N98" s="164">
        <v>-125814</v>
      </c>
      <c r="O98" s="164">
        <v>-81844</v>
      </c>
      <c r="P98" s="164">
        <f t="shared" si="2"/>
        <v>564413.5</v>
      </c>
    </row>
    <row r="99" spans="2:16" x14ac:dyDescent="0.2">
      <c r="B99" s="134"/>
      <c r="C99" s="128" t="s">
        <v>119</v>
      </c>
      <c r="D99" s="164">
        <v>-28136.272619999996</v>
      </c>
      <c r="E99" s="164">
        <v>-34973.75705</v>
      </c>
      <c r="F99" s="164">
        <v>-56094.692759999998</v>
      </c>
      <c r="G99" s="164">
        <v>-21516.24422</v>
      </c>
      <c r="H99" s="164">
        <v>-71759.41403</v>
      </c>
      <c r="I99" s="164">
        <v>-58191.643960000001</v>
      </c>
      <c r="J99" s="164">
        <v>-47529.627629999995</v>
      </c>
      <c r="K99" s="164">
        <v>-46754.466779999995</v>
      </c>
      <c r="L99" s="164">
        <v>-38502.489540000002</v>
      </c>
      <c r="M99" s="164">
        <v>-79703.691630000016</v>
      </c>
      <c r="N99" s="164">
        <v>-32349.336810000001</v>
      </c>
      <c r="O99" s="164">
        <v>-31576.223610000005</v>
      </c>
      <c r="P99" s="183">
        <f t="shared" si="2"/>
        <v>-547087.86064000009</v>
      </c>
    </row>
    <row r="100" spans="2:16" ht="12" thickBot="1" x14ac:dyDescent="0.25">
      <c r="B100" s="168" t="s">
        <v>45</v>
      </c>
      <c r="C100" s="169" t="s">
        <v>120</v>
      </c>
      <c r="D100" s="181">
        <v>-146618.82759</v>
      </c>
      <c r="E100" s="181">
        <v>-80195.038780000003</v>
      </c>
      <c r="F100" s="181">
        <v>-120666.26333</v>
      </c>
      <c r="G100" s="181">
        <v>-91929.300669999997</v>
      </c>
      <c r="H100" s="181">
        <v>-56208.513599999998</v>
      </c>
      <c r="I100" s="181">
        <v>-50045.013049999994</v>
      </c>
      <c r="J100" s="181">
        <v>-64275.249219999998</v>
      </c>
      <c r="K100" s="181">
        <v>-87458.521560000008</v>
      </c>
      <c r="L100" s="181">
        <v>-60854.877890000003</v>
      </c>
      <c r="M100" s="181">
        <v>-270683.70958999998</v>
      </c>
      <c r="N100" s="181">
        <v>-85540.172500000001</v>
      </c>
      <c r="O100" s="181">
        <v>-976492.01584000001</v>
      </c>
      <c r="P100" s="181">
        <f t="shared" si="2"/>
        <v>-2090967.5036200001</v>
      </c>
    </row>
    <row r="101" spans="2:16" ht="12" thickBot="1" x14ac:dyDescent="0.25">
      <c r="B101" s="134"/>
      <c r="D101" s="184"/>
      <c r="E101" s="184"/>
      <c r="F101" s="184"/>
      <c r="G101" s="159"/>
      <c r="H101" s="184"/>
      <c r="I101" s="159"/>
      <c r="J101" s="159"/>
      <c r="K101" s="159"/>
      <c r="L101" s="159"/>
      <c r="M101" s="159"/>
      <c r="N101" s="159"/>
      <c r="O101" s="159"/>
      <c r="P101" s="159"/>
    </row>
    <row r="102" spans="2:16" x14ac:dyDescent="0.2">
      <c r="B102" s="160" t="s">
        <v>15</v>
      </c>
      <c r="C102" s="185" t="s">
        <v>46</v>
      </c>
      <c r="D102" s="161">
        <v>3175869.4990400001</v>
      </c>
      <c r="E102" s="161">
        <v>2458964.23367</v>
      </c>
      <c r="F102" s="161">
        <v>3589265.8007700001</v>
      </c>
      <c r="G102" s="161">
        <v>3556073.1462099999</v>
      </c>
      <c r="H102" s="161">
        <v>3027494.0446799998</v>
      </c>
      <c r="I102" s="161">
        <v>3024032.1769599998</v>
      </c>
      <c r="J102" s="161">
        <v>3250895.7869199999</v>
      </c>
      <c r="K102" s="161">
        <v>1351553.1032799999</v>
      </c>
      <c r="L102" s="161">
        <v>2807920.5107300002</v>
      </c>
      <c r="M102" s="161">
        <v>2815683.50557</v>
      </c>
      <c r="N102" s="161">
        <v>2615695.4943400002</v>
      </c>
      <c r="O102" s="161">
        <v>6959244.5294500003</v>
      </c>
      <c r="P102" s="161">
        <f>SUM(D102:O102)</f>
        <v>38632691.83162</v>
      </c>
    </row>
    <row r="103" spans="2:16" x14ac:dyDescent="0.2">
      <c r="B103" s="134" t="s">
        <v>47</v>
      </c>
      <c r="C103" s="186" t="s">
        <v>121</v>
      </c>
      <c r="D103" s="164">
        <v>1797529.5348199999</v>
      </c>
      <c r="E103" s="164">
        <v>1209960.9375199999</v>
      </c>
      <c r="F103" s="164">
        <v>2228189.7413600003</v>
      </c>
      <c r="G103" s="164">
        <v>2024810.2157699999</v>
      </c>
      <c r="H103" s="164">
        <v>1515445.75917</v>
      </c>
      <c r="I103" s="164">
        <v>1358432.34396</v>
      </c>
      <c r="J103" s="164">
        <v>1772914.59372</v>
      </c>
      <c r="K103" s="164">
        <v>99794.702879999997</v>
      </c>
      <c r="L103" s="164">
        <v>1206270.20273</v>
      </c>
      <c r="M103" s="164">
        <v>1364505.72392</v>
      </c>
      <c r="N103" s="164">
        <v>1128004.58262</v>
      </c>
      <c r="O103" s="164">
        <v>4009343.8665900002</v>
      </c>
      <c r="P103" s="164">
        <f t="shared" si="2"/>
        <v>19715202.205060001</v>
      </c>
    </row>
    <row r="104" spans="2:16" x14ac:dyDescent="0.2">
      <c r="B104" s="177" t="s">
        <v>216</v>
      </c>
      <c r="C104" s="187" t="s">
        <v>122</v>
      </c>
      <c r="D104" s="188">
        <v>228025.02487999998</v>
      </c>
      <c r="E104" s="188">
        <v>221025.84206999998</v>
      </c>
      <c r="F104" s="188">
        <v>222823.40661999999</v>
      </c>
      <c r="G104" s="188">
        <v>241218.52628999998</v>
      </c>
      <c r="H104" s="188">
        <v>157924.08861000001</v>
      </c>
      <c r="I104" s="188">
        <v>100045.889</v>
      </c>
      <c r="J104" s="188">
        <v>97902.846209999989</v>
      </c>
      <c r="K104" s="188">
        <v>82520.523000000001</v>
      </c>
      <c r="L104" s="188">
        <v>81945.415760000004</v>
      </c>
      <c r="M104" s="188">
        <v>98938.671090000003</v>
      </c>
      <c r="N104" s="188">
        <v>148656.89106999998</v>
      </c>
      <c r="O104" s="188">
        <v>395866.51575999998</v>
      </c>
      <c r="P104" s="188">
        <f t="shared" si="2"/>
        <v>2076893.6403599996</v>
      </c>
    </row>
    <row r="105" spans="2:16" x14ac:dyDescent="0.2">
      <c r="B105" s="177" t="s">
        <v>217</v>
      </c>
      <c r="C105" s="186" t="s">
        <v>123</v>
      </c>
      <c r="D105" s="164">
        <v>1159472.0111100001</v>
      </c>
      <c r="E105" s="164">
        <v>810805.94845000003</v>
      </c>
      <c r="F105" s="164">
        <v>1589960.1934799999</v>
      </c>
      <c r="G105" s="164">
        <v>1323824.3268299999</v>
      </c>
      <c r="H105" s="164">
        <v>1101386.55611</v>
      </c>
      <c r="I105" s="164">
        <v>1073342.65331</v>
      </c>
      <c r="J105" s="164">
        <v>1194463.49389</v>
      </c>
      <c r="K105" s="164">
        <v>-13620.96797</v>
      </c>
      <c r="L105" s="164">
        <v>940650.18209999998</v>
      </c>
      <c r="M105" s="164">
        <v>948555.72450000001</v>
      </c>
      <c r="N105" s="164">
        <v>912911.88569000002</v>
      </c>
      <c r="O105" s="164">
        <v>2816228.4524400001</v>
      </c>
      <c r="P105" s="164">
        <f>SUM(D105:O105)</f>
        <v>13857980.459940001</v>
      </c>
    </row>
    <row r="106" spans="2:16" x14ac:dyDescent="0.2">
      <c r="B106" s="177" t="s">
        <v>218</v>
      </c>
      <c r="C106" s="189" t="s">
        <v>124</v>
      </c>
      <c r="D106" s="183">
        <v>410032.49883</v>
      </c>
      <c r="E106" s="183">
        <v>178129.147</v>
      </c>
      <c r="F106" s="164">
        <v>415406.14126</v>
      </c>
      <c r="G106" s="183">
        <v>459767.36264999997</v>
      </c>
      <c r="H106" s="164">
        <v>256135.11444999999</v>
      </c>
      <c r="I106" s="183">
        <v>185043.80165000001</v>
      </c>
      <c r="J106" s="183">
        <v>480548.25362000003</v>
      </c>
      <c r="K106" s="183">
        <v>30895.147850000001</v>
      </c>
      <c r="L106" s="183">
        <v>183674.60487000001</v>
      </c>
      <c r="M106" s="183">
        <v>317011.32832999999</v>
      </c>
      <c r="N106" s="183">
        <v>66435.805859999993</v>
      </c>
      <c r="O106" s="183">
        <v>797248.89838999999</v>
      </c>
      <c r="P106" s="183">
        <f>SUM(D106:O106)</f>
        <v>3780328.1047599996</v>
      </c>
    </row>
    <row r="107" spans="2:16" x14ac:dyDescent="0.2">
      <c r="B107" s="177" t="s">
        <v>48</v>
      </c>
      <c r="C107" s="190" t="s">
        <v>125</v>
      </c>
      <c r="D107" s="163">
        <v>780789.43634000001</v>
      </c>
      <c r="E107" s="163">
        <v>661348.19666000002</v>
      </c>
      <c r="F107" s="163">
        <v>827956.85950999998</v>
      </c>
      <c r="G107" s="163">
        <v>946037.54154000001</v>
      </c>
      <c r="H107" s="163">
        <v>892151.25428999995</v>
      </c>
      <c r="I107" s="163">
        <v>927535.09</v>
      </c>
      <c r="J107" s="163">
        <v>824663.81720000005</v>
      </c>
      <c r="K107" s="163">
        <v>611485.00540000002</v>
      </c>
      <c r="L107" s="163">
        <v>917632.87899999996</v>
      </c>
      <c r="M107" s="163">
        <v>834257.27065000008</v>
      </c>
      <c r="N107" s="163">
        <v>824189.08214999991</v>
      </c>
      <c r="O107" s="163">
        <v>1740839.8983100001</v>
      </c>
      <c r="P107" s="163">
        <f t="shared" si="2"/>
        <v>10788886.331050001</v>
      </c>
    </row>
    <row r="108" spans="2:16" ht="12" thickBot="1" x14ac:dyDescent="0.25">
      <c r="B108" s="168" t="s">
        <v>49</v>
      </c>
      <c r="C108" s="191" t="s">
        <v>126</v>
      </c>
      <c r="D108" s="175">
        <v>597550.52787999995</v>
      </c>
      <c r="E108" s="175">
        <v>587655.09949000005</v>
      </c>
      <c r="F108" s="175">
        <v>533119.19990000001</v>
      </c>
      <c r="G108" s="175">
        <v>585225.38890000002</v>
      </c>
      <c r="H108" s="175">
        <v>619897.03122</v>
      </c>
      <c r="I108" s="175">
        <v>738064.74300000002</v>
      </c>
      <c r="J108" s="175">
        <v>653317.37600000005</v>
      </c>
      <c r="K108" s="175">
        <v>640273.39500000002</v>
      </c>
      <c r="L108" s="175">
        <v>684017.429</v>
      </c>
      <c r="M108" s="175">
        <v>616920.51100000006</v>
      </c>
      <c r="N108" s="175">
        <v>663501.82957000006</v>
      </c>
      <c r="O108" s="175">
        <v>1209060.76455</v>
      </c>
      <c r="P108" s="175">
        <f t="shared" si="2"/>
        <v>8128603.2955099996</v>
      </c>
    </row>
    <row r="109" spans="2:16" ht="12" thickBot="1" x14ac:dyDescent="0.25">
      <c r="B109" s="134"/>
      <c r="C109" s="186"/>
      <c r="D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</row>
    <row r="110" spans="2:16" x14ac:dyDescent="0.2">
      <c r="B110" s="160" t="s">
        <v>16</v>
      </c>
      <c r="C110" s="185" t="s">
        <v>50</v>
      </c>
      <c r="D110" s="161">
        <v>2425200.3959499998</v>
      </c>
      <c r="E110" s="161">
        <v>3122418.3525300003</v>
      </c>
      <c r="F110" s="161">
        <v>2458997.9914199999</v>
      </c>
      <c r="G110" s="161">
        <v>2959104.9007600001</v>
      </c>
      <c r="H110" s="161">
        <v>2888343.5361199998</v>
      </c>
      <c r="I110" s="161">
        <v>3276738.9903000002</v>
      </c>
      <c r="J110" s="161">
        <v>3063772.8499199999</v>
      </c>
      <c r="K110" s="161">
        <v>2605447.15539</v>
      </c>
      <c r="L110" s="161">
        <v>2842575.1683499999</v>
      </c>
      <c r="M110" s="161">
        <v>2336475.4064799999</v>
      </c>
      <c r="N110" s="161">
        <v>2654130.3421900002</v>
      </c>
      <c r="O110" s="161">
        <v>3228317.4395500002</v>
      </c>
      <c r="P110" s="161">
        <f t="shared" si="2"/>
        <v>33861522.528959997</v>
      </c>
    </row>
    <row r="111" spans="2:16" x14ac:dyDescent="0.2">
      <c r="B111" s="177" t="s">
        <v>219</v>
      </c>
      <c r="C111" s="192" t="s">
        <v>127</v>
      </c>
      <c r="D111" s="188">
        <v>901212.57597000001</v>
      </c>
      <c r="E111" s="188">
        <v>853166.45791</v>
      </c>
      <c r="F111" s="188">
        <v>933178.23409000004</v>
      </c>
      <c r="G111" s="188">
        <v>910798.91960000002</v>
      </c>
      <c r="H111" s="188">
        <v>919243.10788999998</v>
      </c>
      <c r="I111" s="188">
        <v>884970.97276000003</v>
      </c>
      <c r="J111" s="188">
        <v>856760.34859000007</v>
      </c>
      <c r="K111" s="193">
        <v>862147.48766999994</v>
      </c>
      <c r="L111" s="188">
        <v>900232.18708000006</v>
      </c>
      <c r="M111" s="188">
        <v>886284.26334000006</v>
      </c>
      <c r="N111" s="188">
        <v>893202.48089999997</v>
      </c>
      <c r="O111" s="188">
        <v>841240.75973000005</v>
      </c>
      <c r="P111" s="188">
        <f t="shared" si="2"/>
        <v>10642437.795530001</v>
      </c>
    </row>
    <row r="112" spans="2:16" x14ac:dyDescent="0.2">
      <c r="B112" s="177" t="s">
        <v>220</v>
      </c>
      <c r="C112" s="189" t="s">
        <v>221</v>
      </c>
      <c r="D112" s="183">
        <v>-16807.729440000003</v>
      </c>
      <c r="E112" s="183">
        <v>-3565.6834399999998</v>
      </c>
      <c r="F112" s="183">
        <v>-4021.7580800000001</v>
      </c>
      <c r="G112" s="183">
        <v>-17697.76096</v>
      </c>
      <c r="H112" s="183">
        <v>-1173.4474399999999</v>
      </c>
      <c r="I112" s="183">
        <v>-2273.9573599999999</v>
      </c>
      <c r="J112" s="183">
        <v>-1154.82981</v>
      </c>
      <c r="K112" s="183">
        <v>-20217.008719999998</v>
      </c>
      <c r="L112" s="183">
        <v>-52983.920960000003</v>
      </c>
      <c r="M112" s="183">
        <v>-2461.6126099999997</v>
      </c>
      <c r="N112" s="183">
        <v>-2064.7521000000002</v>
      </c>
      <c r="O112" s="183">
        <v>-632473.59935999999</v>
      </c>
      <c r="P112" s="183">
        <f t="shared" si="2"/>
        <v>-756896.06027999998</v>
      </c>
    </row>
    <row r="113" spans="2:16" x14ac:dyDescent="0.2">
      <c r="B113" s="177" t="s">
        <v>222</v>
      </c>
      <c r="C113" s="192" t="s">
        <v>128</v>
      </c>
      <c r="D113" s="188">
        <v>1414674.5730699999</v>
      </c>
      <c r="E113" s="188">
        <v>1927869.52853</v>
      </c>
      <c r="F113" s="188">
        <v>1378982.4295000001</v>
      </c>
      <c r="G113" s="188">
        <v>1895848.7849999999</v>
      </c>
      <c r="H113" s="188">
        <v>1821686.97798</v>
      </c>
      <c r="I113" s="188">
        <v>2230151.628</v>
      </c>
      <c r="J113" s="188">
        <v>2040353.8259999999</v>
      </c>
      <c r="K113" s="188">
        <v>1606384.49495</v>
      </c>
      <c r="L113" s="188">
        <v>1871575.4339999999</v>
      </c>
      <c r="M113" s="188">
        <v>1323637.9439999999</v>
      </c>
      <c r="N113" s="188">
        <v>1608269.2199800001</v>
      </c>
      <c r="O113" s="188">
        <v>2884993.8670000001</v>
      </c>
      <c r="P113" s="188">
        <f t="shared" si="2"/>
        <v>22004428.708009999</v>
      </c>
    </row>
    <row r="114" spans="2:16" x14ac:dyDescent="0.2">
      <c r="B114" s="177" t="s">
        <v>223</v>
      </c>
      <c r="C114" s="189" t="s">
        <v>224</v>
      </c>
      <c r="D114" s="183">
        <v>-225.58967000000001</v>
      </c>
      <c r="E114" s="183">
        <v>-481.38200000000001</v>
      </c>
      <c r="F114" s="183">
        <v>-1004.17873</v>
      </c>
      <c r="G114" s="183">
        <v>0</v>
      </c>
      <c r="H114" s="183">
        <v>0</v>
      </c>
      <c r="I114" s="183">
        <v>-396.08625000000001</v>
      </c>
      <c r="J114" s="183">
        <v>-3125.4968599999997</v>
      </c>
      <c r="K114" s="183">
        <v>-36.548999999999999</v>
      </c>
      <c r="L114" s="183">
        <v>0</v>
      </c>
      <c r="M114" s="183">
        <v>-159.92335</v>
      </c>
      <c r="N114" s="183">
        <v>0</v>
      </c>
      <c r="O114" s="183">
        <v>-68054.376680000001</v>
      </c>
      <c r="P114" s="183">
        <f t="shared" si="2"/>
        <v>-73483.582540000003</v>
      </c>
    </row>
    <row r="115" spans="2:16" x14ac:dyDescent="0.2">
      <c r="B115" s="134" t="s">
        <v>51</v>
      </c>
      <c r="C115" s="190" t="s">
        <v>129</v>
      </c>
      <c r="D115" s="163">
        <v>88987.315000000002</v>
      </c>
      <c r="E115" s="163">
        <v>321396.62300000002</v>
      </c>
      <c r="F115" s="163">
        <v>111112.67200000001</v>
      </c>
      <c r="G115" s="163">
        <v>115035.986</v>
      </c>
      <c r="H115" s="163">
        <v>112138.36599999999</v>
      </c>
      <c r="I115" s="163">
        <v>125892.272</v>
      </c>
      <c r="J115" s="163">
        <v>104404.739</v>
      </c>
      <c r="K115" s="163">
        <v>118402.417</v>
      </c>
      <c r="L115" s="163">
        <v>87207.241999999998</v>
      </c>
      <c r="M115" s="163">
        <v>94447.595000000001</v>
      </c>
      <c r="N115" s="163">
        <v>115826.507</v>
      </c>
      <c r="O115" s="163">
        <v>185345.68400000001</v>
      </c>
      <c r="P115" s="163">
        <f t="shared" si="2"/>
        <v>1580197.4180000001</v>
      </c>
    </row>
    <row r="116" spans="2:16" ht="12" thickBot="1" x14ac:dyDescent="0.25">
      <c r="B116" s="168" t="s">
        <v>52</v>
      </c>
      <c r="C116" s="194" t="s">
        <v>130</v>
      </c>
      <c r="D116" s="181">
        <v>37359.251020000003</v>
      </c>
      <c r="E116" s="181">
        <v>24032.808530000002</v>
      </c>
      <c r="F116" s="181">
        <v>40750.592640000003</v>
      </c>
      <c r="G116" s="181">
        <v>55118.971119999995</v>
      </c>
      <c r="H116" s="181">
        <v>36448.531689999996</v>
      </c>
      <c r="I116" s="181">
        <v>38394.16115</v>
      </c>
      <c r="J116" s="181">
        <v>66534.263000000006</v>
      </c>
      <c r="K116" s="181">
        <v>38766.31349</v>
      </c>
      <c r="L116" s="181">
        <v>36544.22623</v>
      </c>
      <c r="M116" s="181">
        <v>34727.140100000004</v>
      </c>
      <c r="N116" s="181">
        <v>38896.886409999999</v>
      </c>
      <c r="O116" s="181">
        <v>17265.104860000003</v>
      </c>
      <c r="P116" s="181">
        <f t="shared" si="2"/>
        <v>464838.25024000002</v>
      </c>
    </row>
    <row r="117" spans="2:16" ht="12" thickBot="1" x14ac:dyDescent="0.25">
      <c r="B117" s="134"/>
      <c r="C117" s="186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</row>
    <row r="118" spans="2:16" x14ac:dyDescent="0.2">
      <c r="B118" s="160" t="s">
        <v>53</v>
      </c>
      <c r="C118" s="185" t="s">
        <v>131</v>
      </c>
      <c r="D118" s="161">
        <v>903982.64861000003</v>
      </c>
      <c r="E118" s="161">
        <v>428551.94227</v>
      </c>
      <c r="F118" s="161">
        <v>474068.92725000001</v>
      </c>
      <c r="G118" s="161">
        <v>949670.86502999999</v>
      </c>
      <c r="H118" s="161">
        <v>568130.68050999998</v>
      </c>
      <c r="I118" s="161">
        <v>513817.25701999996</v>
      </c>
      <c r="J118" s="161">
        <v>1028238.7494099999</v>
      </c>
      <c r="K118" s="161">
        <v>380879.68738000002</v>
      </c>
      <c r="L118" s="161">
        <v>483841.34156000003</v>
      </c>
      <c r="M118" s="161">
        <v>763132.49389000004</v>
      </c>
      <c r="N118" s="161">
        <v>401046.28912000003</v>
      </c>
      <c r="O118" s="161">
        <v>1518876.7963</v>
      </c>
      <c r="P118" s="161">
        <f t="shared" si="2"/>
        <v>8414237.6783499978</v>
      </c>
    </row>
    <row r="119" spans="2:16" x14ac:dyDescent="0.2">
      <c r="B119" s="177" t="s">
        <v>225</v>
      </c>
      <c r="C119" s="186" t="s">
        <v>132</v>
      </c>
      <c r="D119" s="164">
        <v>339362.87050000002</v>
      </c>
      <c r="E119" s="164">
        <v>290052.22395999997</v>
      </c>
      <c r="F119" s="164">
        <v>322044.46214000002</v>
      </c>
      <c r="G119" s="164">
        <v>369684.65833999997</v>
      </c>
      <c r="H119" s="164">
        <v>315557.06020000001</v>
      </c>
      <c r="I119" s="164">
        <v>286917.18820999999</v>
      </c>
      <c r="J119" s="164">
        <v>305653.17089000001</v>
      </c>
      <c r="K119" s="164">
        <v>236029.37779</v>
      </c>
      <c r="L119" s="164">
        <v>277051.87069000001</v>
      </c>
      <c r="M119" s="164">
        <v>298306.78832000005</v>
      </c>
      <c r="N119" s="164">
        <v>272717.85600999999</v>
      </c>
      <c r="O119" s="164">
        <v>661483.20684</v>
      </c>
      <c r="P119" s="164">
        <f t="shared" si="2"/>
        <v>3974860.7338900007</v>
      </c>
    </row>
    <row r="120" spans="2:16" x14ac:dyDescent="0.2">
      <c r="B120" s="134" t="s">
        <v>190</v>
      </c>
      <c r="C120" s="186" t="s">
        <v>189</v>
      </c>
      <c r="D120" s="164">
        <v>15554.142830000001</v>
      </c>
      <c r="E120" s="164">
        <v>15597.24368</v>
      </c>
      <c r="F120" s="164">
        <v>15212.1769</v>
      </c>
      <c r="G120" s="164">
        <v>17251.054680000001</v>
      </c>
      <c r="H120" s="164">
        <v>15153.673510000001</v>
      </c>
      <c r="I120" s="164">
        <v>12148.07905</v>
      </c>
      <c r="J120" s="164">
        <v>29369.38941</v>
      </c>
      <c r="K120" s="164">
        <v>11376.55026</v>
      </c>
      <c r="L120" s="164">
        <v>11520.73207</v>
      </c>
      <c r="M120" s="164">
        <v>12921.016659999999</v>
      </c>
      <c r="N120" s="164">
        <v>13617.623509999999</v>
      </c>
      <c r="O120" s="164">
        <v>31851.725240000003</v>
      </c>
      <c r="P120" s="164">
        <f t="shared" si="2"/>
        <v>201573.40779999999</v>
      </c>
    </row>
    <row r="121" spans="2:16" x14ac:dyDescent="0.2">
      <c r="B121" s="134" t="s">
        <v>54</v>
      </c>
      <c r="C121" s="186" t="s">
        <v>133</v>
      </c>
      <c r="D121" s="164">
        <v>4768.2898700000005</v>
      </c>
      <c r="E121" s="164">
        <v>3943.0702500000002</v>
      </c>
      <c r="F121" s="164">
        <v>4252.2707</v>
      </c>
      <c r="G121" s="164">
        <v>4721.7118099999998</v>
      </c>
      <c r="H121" s="164">
        <v>3804.7713900000003</v>
      </c>
      <c r="I121" s="164">
        <v>2339.998</v>
      </c>
      <c r="J121" s="164">
        <v>3058.3632299999999</v>
      </c>
      <c r="K121" s="164">
        <v>2334.2440000000001</v>
      </c>
      <c r="L121" s="164">
        <v>1843.2139999999999</v>
      </c>
      <c r="M121" s="164">
        <v>848.40013999999996</v>
      </c>
      <c r="N121" s="164">
        <v>3783.5974000000001</v>
      </c>
      <c r="O121" s="164">
        <v>8351.4158400000015</v>
      </c>
      <c r="P121" s="164">
        <f t="shared" si="2"/>
        <v>44049.346630000007</v>
      </c>
    </row>
    <row r="122" spans="2:16" x14ac:dyDescent="0.2">
      <c r="B122" s="177" t="s">
        <v>226</v>
      </c>
      <c r="C122" s="186" t="s">
        <v>176</v>
      </c>
      <c r="D122" s="164">
        <v>54472.970479999996</v>
      </c>
      <c r="E122" s="164">
        <v>52286.146569999997</v>
      </c>
      <c r="F122" s="164">
        <v>47308.139750000002</v>
      </c>
      <c r="G122" s="164">
        <v>53229.465700000008</v>
      </c>
      <c r="H122" s="164">
        <v>64634.814420000002</v>
      </c>
      <c r="I122" s="164">
        <v>67109.040200000003</v>
      </c>
      <c r="J122" s="164">
        <v>68733.826000000001</v>
      </c>
      <c r="K122" s="164">
        <v>62802.919000000002</v>
      </c>
      <c r="L122" s="164">
        <v>60168.157800000001</v>
      </c>
      <c r="M122" s="164">
        <v>51380.946470000003</v>
      </c>
      <c r="N122" s="164">
        <v>59128.753600000004</v>
      </c>
      <c r="O122" s="164">
        <v>116729.79420999999</v>
      </c>
      <c r="P122" s="164">
        <f t="shared" si="2"/>
        <v>757984.97419999994</v>
      </c>
    </row>
    <row r="123" spans="2:16" x14ac:dyDescent="0.2">
      <c r="B123" s="177" t="s">
        <v>227</v>
      </c>
      <c r="C123" s="186" t="s">
        <v>134</v>
      </c>
      <c r="D123" s="164">
        <v>3376.393</v>
      </c>
      <c r="E123" s="164">
        <v>215.28100000000001</v>
      </c>
      <c r="F123" s="164">
        <v>2289.0839999999998</v>
      </c>
      <c r="G123" s="164">
        <v>3119.4540000000002</v>
      </c>
      <c r="H123" s="164">
        <v>6142.5060000000003</v>
      </c>
      <c r="I123" s="164">
        <v>8325.5470000000005</v>
      </c>
      <c r="J123" s="164">
        <v>7534.8729999999996</v>
      </c>
      <c r="K123" s="164">
        <v>8868.8909999999996</v>
      </c>
      <c r="L123" s="164">
        <v>7963.82</v>
      </c>
      <c r="M123" s="164">
        <v>4574.625</v>
      </c>
      <c r="N123" s="164">
        <v>1668.454</v>
      </c>
      <c r="O123" s="164">
        <v>4687.375</v>
      </c>
      <c r="P123" s="164">
        <f t="shared" si="2"/>
        <v>58766.302999999993</v>
      </c>
    </row>
    <row r="124" spans="2:16" x14ac:dyDescent="0.2">
      <c r="B124" s="134" t="s">
        <v>55</v>
      </c>
      <c r="C124" s="186" t="s">
        <v>135</v>
      </c>
      <c r="D124" s="164">
        <v>7.1159999999999997</v>
      </c>
      <c r="E124" s="164">
        <v>18.681999999999999</v>
      </c>
      <c r="F124" s="164">
        <v>10.404</v>
      </c>
      <c r="G124" s="164">
        <v>-41.863999999999997</v>
      </c>
      <c r="H124" s="164">
        <v>16.754000000000001</v>
      </c>
      <c r="I124" s="164">
        <v>12.036</v>
      </c>
      <c r="J124" s="164">
        <v>73.947000000000003</v>
      </c>
      <c r="K124" s="164">
        <v>25.952999999999999</v>
      </c>
      <c r="L124" s="164">
        <v>-43.508000000000003</v>
      </c>
      <c r="M124" s="164">
        <v>18.937999999999999</v>
      </c>
      <c r="N124" s="164">
        <v>17.420999999999999</v>
      </c>
      <c r="O124" s="164">
        <v>37.61</v>
      </c>
      <c r="P124" s="164">
        <f>SUM(D124:O124)</f>
        <v>153.48900000000003</v>
      </c>
    </row>
    <row r="125" spans="2:16" x14ac:dyDescent="0.2">
      <c r="B125" s="134" t="s">
        <v>56</v>
      </c>
      <c r="C125" s="186" t="s">
        <v>136</v>
      </c>
      <c r="D125" s="164">
        <v>10540.64</v>
      </c>
      <c r="E125" s="164">
        <v>13521.248</v>
      </c>
      <c r="F125" s="164">
        <v>7326.3149999999996</v>
      </c>
      <c r="G125" s="164">
        <v>139456.02600000001</v>
      </c>
      <c r="H125" s="164">
        <v>117360.908</v>
      </c>
      <c r="I125" s="164">
        <v>85321.225739999994</v>
      </c>
      <c r="J125" s="164">
        <v>50016.161</v>
      </c>
      <c r="K125" s="164">
        <v>29576.05</v>
      </c>
      <c r="L125" s="164">
        <v>39395.25</v>
      </c>
      <c r="M125" s="164">
        <v>18666.565360000001</v>
      </c>
      <c r="N125" s="164">
        <v>42949.668539999999</v>
      </c>
      <c r="O125" s="164">
        <v>21159.139780000001</v>
      </c>
      <c r="P125" s="164">
        <f t="shared" si="2"/>
        <v>575289.19741999998</v>
      </c>
    </row>
    <row r="126" spans="2:16" x14ac:dyDescent="0.2">
      <c r="B126" s="134" t="s">
        <v>57</v>
      </c>
      <c r="C126" s="186" t="s">
        <v>137</v>
      </c>
      <c r="D126" s="164">
        <v>13005.715</v>
      </c>
      <c r="E126" s="164">
        <v>0</v>
      </c>
      <c r="F126" s="164">
        <v>0</v>
      </c>
      <c r="G126" s="164">
        <v>5476.348</v>
      </c>
      <c r="H126" s="164">
        <v>-434.77699999999999</v>
      </c>
      <c r="I126" s="164">
        <v>871.26800000000003</v>
      </c>
      <c r="J126" s="164">
        <v>54406.438999999998</v>
      </c>
      <c r="K126" s="164">
        <v>-3953.1390000000001</v>
      </c>
      <c r="L126" s="164">
        <v>0</v>
      </c>
      <c r="M126" s="164">
        <v>63074.669009999998</v>
      </c>
      <c r="N126" s="164">
        <v>0</v>
      </c>
      <c r="O126" s="164">
        <v>34328.775670000003</v>
      </c>
      <c r="P126" s="164">
        <f t="shared" si="2"/>
        <v>166775.29868000001</v>
      </c>
    </row>
    <row r="127" spans="2:16" x14ac:dyDescent="0.2">
      <c r="B127" s="134" t="s">
        <v>58</v>
      </c>
      <c r="C127" s="186" t="s">
        <v>138</v>
      </c>
      <c r="D127" s="164">
        <v>45664.553999999996</v>
      </c>
      <c r="E127" s="164">
        <v>-77.348420000000004</v>
      </c>
      <c r="F127" s="164">
        <v>-112.633</v>
      </c>
      <c r="G127" s="164">
        <v>34840.921999999999</v>
      </c>
      <c r="H127" s="164">
        <v>107.437</v>
      </c>
      <c r="I127" s="164">
        <v>502.61500000000001</v>
      </c>
      <c r="J127" s="164">
        <v>46619.010999999999</v>
      </c>
      <c r="K127" s="164">
        <v>1142.575</v>
      </c>
      <c r="L127" s="164">
        <v>131.09299999999999</v>
      </c>
      <c r="M127" s="164">
        <v>42457.097000000002</v>
      </c>
      <c r="N127" s="164">
        <v>-1.24</v>
      </c>
      <c r="O127" s="164">
        <v>39134.090389999998</v>
      </c>
      <c r="P127" s="164">
        <f t="shared" si="2"/>
        <v>210408.17297000001</v>
      </c>
    </row>
    <row r="128" spans="2:16" x14ac:dyDescent="0.2">
      <c r="B128" s="134" t="s">
        <v>59</v>
      </c>
      <c r="C128" s="186" t="s">
        <v>139</v>
      </c>
      <c r="D128" s="164">
        <v>66217.974000000002</v>
      </c>
      <c r="E128" s="164">
        <v>1406.3150000000001</v>
      </c>
      <c r="F128" s="164">
        <v>163.53299999999999</v>
      </c>
      <c r="G128" s="164">
        <v>66396.802009999999</v>
      </c>
      <c r="H128" s="164">
        <v>318.517</v>
      </c>
      <c r="I128" s="164">
        <v>2819.4940000000001</v>
      </c>
      <c r="J128" s="164">
        <v>39387.648999999998</v>
      </c>
      <c r="K128" s="164">
        <v>-37.927</v>
      </c>
      <c r="L128" s="164">
        <v>0</v>
      </c>
      <c r="M128" s="164">
        <v>31882.465</v>
      </c>
      <c r="N128" s="164">
        <v>2276.2552999999998</v>
      </c>
      <c r="O128" s="164">
        <v>118645.64947999999</v>
      </c>
      <c r="P128" s="164">
        <f t="shared" si="2"/>
        <v>329476.72678999999</v>
      </c>
    </row>
    <row r="129" spans="1:16" x14ac:dyDescent="0.2">
      <c r="B129" s="177" t="s">
        <v>228</v>
      </c>
      <c r="C129" s="186" t="s">
        <v>140</v>
      </c>
      <c r="D129" s="164">
        <v>344252.06893000007</v>
      </c>
      <c r="E129" s="164">
        <v>45956.496570000003</v>
      </c>
      <c r="F129" s="164">
        <v>69524.078439999997</v>
      </c>
      <c r="G129" s="164">
        <v>247029.44649</v>
      </c>
      <c r="H129" s="164">
        <v>35406.276989999998</v>
      </c>
      <c r="I129" s="164">
        <v>40603.272820000006</v>
      </c>
      <c r="J129" s="164">
        <v>417311.74287999998</v>
      </c>
      <c r="K129" s="164">
        <v>26956.545329999997</v>
      </c>
      <c r="L129" s="164">
        <v>79323.776000000013</v>
      </c>
      <c r="M129" s="164">
        <v>233269.49493000002</v>
      </c>
      <c r="N129" s="164">
        <v>-1954.99621</v>
      </c>
      <c r="O129" s="164">
        <v>468816.59576</v>
      </c>
      <c r="P129" s="164">
        <f t="shared" si="2"/>
        <v>2006494.7989300003</v>
      </c>
    </row>
    <row r="130" spans="1:16" x14ac:dyDescent="0.2">
      <c r="B130" s="134" t="s">
        <v>60</v>
      </c>
      <c r="C130" s="186" t="s">
        <v>141</v>
      </c>
      <c r="D130" s="164">
        <v>54.904000000000003</v>
      </c>
      <c r="E130" s="164">
        <v>-30.658999999999999</v>
      </c>
      <c r="F130" s="164">
        <v>2.968</v>
      </c>
      <c r="G130" s="164">
        <v>38.279000000000003</v>
      </c>
      <c r="H130" s="164">
        <v>48.241999999999997</v>
      </c>
      <c r="I130" s="164">
        <v>-357.50700000000001</v>
      </c>
      <c r="J130" s="164">
        <v>43.674999999999997</v>
      </c>
      <c r="K130" s="164">
        <v>28.106000000000002</v>
      </c>
      <c r="L130" s="164">
        <v>53.28</v>
      </c>
      <c r="M130" s="164">
        <v>59.838000000000001</v>
      </c>
      <c r="N130" s="164">
        <v>37.421999999999997</v>
      </c>
      <c r="O130" s="164">
        <v>97.754519999999999</v>
      </c>
      <c r="P130" s="164">
        <f t="shared" si="2"/>
        <v>76.302519999999987</v>
      </c>
    </row>
    <row r="131" spans="1:16" x14ac:dyDescent="0.2">
      <c r="B131" s="177" t="s">
        <v>229</v>
      </c>
      <c r="C131" s="186" t="s">
        <v>142</v>
      </c>
      <c r="D131" s="164">
        <v>1081.5340000000001</v>
      </c>
      <c r="E131" s="164">
        <v>1010.187</v>
      </c>
      <c r="F131" s="164">
        <v>1301.51432</v>
      </c>
      <c r="G131" s="164">
        <v>1547.7249999999999</v>
      </c>
      <c r="H131" s="164">
        <v>1434.3910000000001</v>
      </c>
      <c r="I131" s="164">
        <v>1462.98</v>
      </c>
      <c r="J131" s="164">
        <v>1359.663</v>
      </c>
      <c r="K131" s="164">
        <v>1263.9780000000001</v>
      </c>
      <c r="L131" s="164">
        <v>1403.567</v>
      </c>
      <c r="M131" s="164">
        <v>1354.1659999999999</v>
      </c>
      <c r="N131" s="164">
        <v>1231.1389999999999</v>
      </c>
      <c r="O131" s="164">
        <v>2350.8715999999999</v>
      </c>
      <c r="P131" s="164">
        <f t="shared" si="2"/>
        <v>16801.715919999999</v>
      </c>
    </row>
    <row r="132" spans="1:16" x14ac:dyDescent="0.2">
      <c r="B132" s="177" t="s">
        <v>230</v>
      </c>
      <c r="C132" s="186" t="s">
        <v>143</v>
      </c>
      <c r="D132" s="164">
        <v>672.024</v>
      </c>
      <c r="E132" s="164">
        <v>517.87666000000002</v>
      </c>
      <c r="F132" s="164">
        <v>768.09799999999996</v>
      </c>
      <c r="G132" s="164">
        <v>2475.8539999999998</v>
      </c>
      <c r="H132" s="164">
        <v>4218.4170000000004</v>
      </c>
      <c r="I132" s="164">
        <v>1524.4860000000001</v>
      </c>
      <c r="J132" s="164">
        <v>204.114</v>
      </c>
      <c r="K132" s="164">
        <v>304.928</v>
      </c>
      <c r="L132" s="164">
        <v>581.02800000000002</v>
      </c>
      <c r="M132" s="164">
        <v>204.24</v>
      </c>
      <c r="N132" s="164">
        <v>740.31897000000004</v>
      </c>
      <c r="O132" s="164">
        <v>1333.82268</v>
      </c>
      <c r="P132" s="164">
        <f t="shared" si="2"/>
        <v>13545.20731</v>
      </c>
    </row>
    <row r="133" spans="1:16" ht="12" thickBot="1" x14ac:dyDescent="0.25">
      <c r="B133" s="168" t="s">
        <v>180</v>
      </c>
      <c r="C133" s="195" t="s">
        <v>231</v>
      </c>
      <c r="D133" s="175">
        <v>4951.4520000000002</v>
      </c>
      <c r="E133" s="175">
        <v>4135.1790000000001</v>
      </c>
      <c r="F133" s="175">
        <v>3978.5160000000001</v>
      </c>
      <c r="G133" s="175">
        <v>4444.982</v>
      </c>
      <c r="H133" s="175">
        <v>4361.6890000000003</v>
      </c>
      <c r="I133" s="175">
        <v>4217.5339999999997</v>
      </c>
      <c r="J133" s="175">
        <v>4466.7250000000004</v>
      </c>
      <c r="K133" s="175">
        <v>4160.6360000000004</v>
      </c>
      <c r="L133" s="175">
        <v>4449.0609999999997</v>
      </c>
      <c r="M133" s="175">
        <v>4113.2439999999997</v>
      </c>
      <c r="N133" s="175">
        <v>4834.0159999999996</v>
      </c>
      <c r="O133" s="175">
        <v>9868.9692899999991</v>
      </c>
      <c r="P133" s="175">
        <f t="shared" si="2"/>
        <v>57982.003290000001</v>
      </c>
    </row>
    <row r="134" spans="1:16" ht="12" thickBot="1" x14ac:dyDescent="0.25">
      <c r="B134" s="134"/>
      <c r="C134" s="186"/>
      <c r="I134" s="159"/>
      <c r="J134" s="159"/>
      <c r="K134" s="159"/>
      <c r="L134" s="159"/>
      <c r="M134" s="159"/>
      <c r="N134" s="159"/>
      <c r="O134" s="159"/>
      <c r="P134" s="159"/>
    </row>
    <row r="135" spans="1:16" x14ac:dyDescent="0.2">
      <c r="B135" s="160" t="s">
        <v>61</v>
      </c>
      <c r="C135" s="185" t="s">
        <v>144</v>
      </c>
      <c r="D135" s="161">
        <v>173086.79358000003</v>
      </c>
      <c r="E135" s="161">
        <v>162977.76136</v>
      </c>
      <c r="F135" s="161">
        <v>184063.04868000001</v>
      </c>
      <c r="G135" s="161">
        <v>167329.88949999999</v>
      </c>
      <c r="H135" s="161">
        <v>159455.54485000001</v>
      </c>
      <c r="I135" s="161">
        <v>163014.70400999999</v>
      </c>
      <c r="J135" s="161">
        <v>162506.70694999999</v>
      </c>
      <c r="K135" s="161">
        <v>151001.84700000001</v>
      </c>
      <c r="L135" s="161">
        <v>203608.4534</v>
      </c>
      <c r="M135" s="161">
        <v>155555.81094999998</v>
      </c>
      <c r="N135" s="161">
        <v>164587.32874999999</v>
      </c>
      <c r="O135" s="161">
        <v>359156.44214999996</v>
      </c>
      <c r="P135" s="161">
        <f t="shared" si="2"/>
        <v>2206344.3311800002</v>
      </c>
    </row>
    <row r="136" spans="1:16" x14ac:dyDescent="0.2">
      <c r="B136" s="177" t="s">
        <v>232</v>
      </c>
      <c r="C136" s="186" t="s">
        <v>145</v>
      </c>
      <c r="D136" s="164">
        <v>1054.5550000000001</v>
      </c>
      <c r="E136" s="164">
        <v>0</v>
      </c>
      <c r="F136" s="164">
        <v>0</v>
      </c>
      <c r="G136" s="164">
        <v>485.46600000000001</v>
      </c>
      <c r="H136" s="164">
        <v>-485.46600000000001</v>
      </c>
      <c r="I136" s="164">
        <v>0</v>
      </c>
      <c r="J136" s="164">
        <v>0</v>
      </c>
      <c r="K136" s="164">
        <v>0</v>
      </c>
      <c r="L136" s="164">
        <v>0</v>
      </c>
      <c r="M136" s="164">
        <v>0</v>
      </c>
      <c r="N136" s="164">
        <v>0</v>
      </c>
      <c r="O136" s="164">
        <v>500.55115999999998</v>
      </c>
      <c r="P136" s="164">
        <f t="shared" si="2"/>
        <v>1555.1061600000003</v>
      </c>
    </row>
    <row r="137" spans="1:16" x14ac:dyDescent="0.2">
      <c r="B137" s="134" t="s">
        <v>62</v>
      </c>
      <c r="C137" s="186" t="s">
        <v>146</v>
      </c>
      <c r="D137" s="164">
        <v>15099.178</v>
      </c>
      <c r="E137" s="164">
        <v>19439.875</v>
      </c>
      <c r="F137" s="164">
        <v>36643.966999999997</v>
      </c>
      <c r="G137" s="164">
        <v>17185.708500000001</v>
      </c>
      <c r="H137" s="164">
        <v>16958.98085</v>
      </c>
      <c r="I137" s="164">
        <v>18241.14</v>
      </c>
      <c r="J137" s="164">
        <v>10575.411</v>
      </c>
      <c r="K137" s="164">
        <v>10083.459000000001</v>
      </c>
      <c r="L137" s="164">
        <v>42095.152000000002</v>
      </c>
      <c r="M137" s="164">
        <v>15612.257</v>
      </c>
      <c r="N137" s="164">
        <v>18986.767</v>
      </c>
      <c r="O137" s="164">
        <v>53082.159500000002</v>
      </c>
      <c r="P137" s="164">
        <f t="shared" si="2"/>
        <v>274004.05485000001</v>
      </c>
    </row>
    <row r="138" spans="1:16" x14ac:dyDescent="0.2">
      <c r="B138" s="134" t="s">
        <v>63</v>
      </c>
      <c r="C138" s="186" t="s">
        <v>147</v>
      </c>
      <c r="D138" s="164">
        <v>18145.607</v>
      </c>
      <c r="E138" s="164">
        <v>17424.821</v>
      </c>
      <c r="F138" s="164">
        <v>14613.224</v>
      </c>
      <c r="G138" s="164">
        <v>21327.361000000001</v>
      </c>
      <c r="H138" s="164">
        <v>16981.328000000001</v>
      </c>
      <c r="I138" s="164">
        <v>17934.870999999999</v>
      </c>
      <c r="J138" s="164">
        <v>17196.25</v>
      </c>
      <c r="K138" s="164">
        <v>17472.921999999999</v>
      </c>
      <c r="L138" s="164">
        <v>12173.449000000001</v>
      </c>
      <c r="M138" s="164">
        <v>16284.558000000001</v>
      </c>
      <c r="N138" s="164">
        <v>15084.716</v>
      </c>
      <c r="O138" s="164">
        <v>35493.750999999997</v>
      </c>
      <c r="P138" s="164">
        <f t="shared" si="2"/>
        <v>220132.85800000001</v>
      </c>
    </row>
    <row r="139" spans="1:16" x14ac:dyDescent="0.2">
      <c r="B139" s="134" t="s">
        <v>64</v>
      </c>
      <c r="C139" s="186" t="s">
        <v>148</v>
      </c>
      <c r="D139" s="164">
        <v>53697.029579999995</v>
      </c>
      <c r="E139" s="164">
        <v>46646.846359999996</v>
      </c>
      <c r="F139" s="164">
        <v>46575.199950000002</v>
      </c>
      <c r="G139" s="164">
        <v>55632.659</v>
      </c>
      <c r="H139" s="164">
        <v>52058.86</v>
      </c>
      <c r="I139" s="164">
        <v>49929.28901</v>
      </c>
      <c r="J139" s="164">
        <v>48734.948950000005</v>
      </c>
      <c r="K139" s="164">
        <v>36950.684000000001</v>
      </c>
      <c r="L139" s="164">
        <v>55564.919399999999</v>
      </c>
      <c r="M139" s="164">
        <v>45227.216959999998</v>
      </c>
      <c r="N139" s="164">
        <v>52353.111749999996</v>
      </c>
      <c r="O139" s="164">
        <v>104121.11389000001</v>
      </c>
      <c r="P139" s="164">
        <f>SUM(D139:O139)</f>
        <v>647491.8788500001</v>
      </c>
    </row>
    <row r="140" spans="1:16" x14ac:dyDescent="0.2">
      <c r="A140" s="134"/>
      <c r="B140" s="196" t="s">
        <v>192</v>
      </c>
      <c r="C140" s="197" t="s">
        <v>233</v>
      </c>
      <c r="D140" s="164">
        <v>50197.976000000002</v>
      </c>
      <c r="E140" s="164">
        <v>45461.26</v>
      </c>
      <c r="F140" s="164">
        <v>30548.312000000002</v>
      </c>
      <c r="G140" s="164">
        <v>36028.904000000002</v>
      </c>
      <c r="H140" s="164">
        <v>38469.661</v>
      </c>
      <c r="I140" s="164">
        <v>41080.633000000002</v>
      </c>
      <c r="J140" s="164">
        <v>49186.243000000002</v>
      </c>
      <c r="K140" s="164">
        <v>48938.745000000003</v>
      </c>
      <c r="L140" s="164">
        <v>36672.451999999997</v>
      </c>
      <c r="M140" s="164">
        <v>42361.954990000006</v>
      </c>
      <c r="N140" s="164">
        <v>42385.171999999999</v>
      </c>
      <c r="O140" s="164">
        <v>90426.534</v>
      </c>
      <c r="P140" s="164">
        <f>SUM(D140:O140)</f>
        <v>551757.84698999999</v>
      </c>
    </row>
    <row r="141" spans="1:16" x14ac:dyDescent="0.2">
      <c r="A141" s="134"/>
      <c r="B141" s="196" t="s">
        <v>193</v>
      </c>
      <c r="C141" s="197" t="s">
        <v>234</v>
      </c>
      <c r="D141" s="164">
        <v>34892.447999999997</v>
      </c>
      <c r="E141" s="164">
        <v>34004.959000000003</v>
      </c>
      <c r="F141" s="164">
        <v>33606.791729999997</v>
      </c>
      <c r="G141" s="164">
        <v>36669.790999999997</v>
      </c>
      <c r="H141" s="164">
        <v>35472.180999999997</v>
      </c>
      <c r="I141" s="164">
        <v>35828.771000000001</v>
      </c>
      <c r="J141" s="164">
        <v>36813.853999999999</v>
      </c>
      <c r="K141" s="164">
        <v>37556.036999999997</v>
      </c>
      <c r="L141" s="164">
        <v>35099.455999999998</v>
      </c>
      <c r="M141" s="164">
        <v>36069.824000000001</v>
      </c>
      <c r="N141" s="164">
        <v>35777.561999999998</v>
      </c>
      <c r="O141" s="164">
        <v>75532.332599999994</v>
      </c>
      <c r="P141" s="164">
        <f>SUM(D141:O141)</f>
        <v>467324.00733000005</v>
      </c>
    </row>
    <row r="142" spans="1:16" ht="12" thickBot="1" x14ac:dyDescent="0.25">
      <c r="A142" s="134"/>
      <c r="B142" s="198" t="s">
        <v>191</v>
      </c>
      <c r="C142" s="199" t="s">
        <v>235</v>
      </c>
      <c r="D142" s="175">
        <v>0</v>
      </c>
      <c r="E142" s="175">
        <v>0</v>
      </c>
      <c r="F142" s="175">
        <v>22075.554</v>
      </c>
      <c r="G142" s="175">
        <v>0</v>
      </c>
      <c r="H142" s="175">
        <v>0</v>
      </c>
      <c r="I142" s="175">
        <v>0</v>
      </c>
      <c r="J142" s="175">
        <v>0</v>
      </c>
      <c r="K142" s="175">
        <v>0</v>
      </c>
      <c r="L142" s="175">
        <v>22003.025000000001</v>
      </c>
      <c r="M142" s="175">
        <v>0</v>
      </c>
      <c r="N142" s="175">
        <v>0</v>
      </c>
      <c r="O142" s="175">
        <v>0</v>
      </c>
      <c r="P142" s="200">
        <f>SUM(D142:O142)</f>
        <v>44078.578999999998</v>
      </c>
    </row>
    <row r="143" spans="1:16" ht="12" thickBot="1" x14ac:dyDescent="0.25">
      <c r="B143" s="134"/>
      <c r="C143" s="186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</row>
    <row r="144" spans="1:16" x14ac:dyDescent="0.2">
      <c r="B144" s="160" t="s">
        <v>19</v>
      </c>
      <c r="C144" s="185" t="s">
        <v>65</v>
      </c>
      <c r="D144" s="161">
        <v>1139000.42668</v>
      </c>
      <c r="E144" s="161">
        <v>980204.82926999999</v>
      </c>
      <c r="F144" s="161">
        <v>1054651.98673</v>
      </c>
      <c r="G144" s="161">
        <v>1206693.25966</v>
      </c>
      <c r="H144" s="161">
        <v>1349760.43172</v>
      </c>
      <c r="I144" s="161">
        <v>1193690.6053900002</v>
      </c>
      <c r="J144" s="161">
        <v>1160613.3140499999</v>
      </c>
      <c r="K144" s="161">
        <v>1195785.2146300001</v>
      </c>
      <c r="L144" s="161">
        <v>1309369.29605</v>
      </c>
      <c r="M144" s="161">
        <v>1170061.7439600001</v>
      </c>
      <c r="N144" s="161">
        <v>1340038.67187</v>
      </c>
      <c r="O144" s="161">
        <v>1743294.4942999999</v>
      </c>
      <c r="P144" s="161">
        <f t="shared" si="2"/>
        <v>14843164.27431</v>
      </c>
    </row>
    <row r="145" spans="2:16" x14ac:dyDescent="0.2">
      <c r="B145" s="134" t="s">
        <v>66</v>
      </c>
      <c r="C145" s="187" t="s">
        <v>149</v>
      </c>
      <c r="D145" s="188">
        <v>394322.58224999998</v>
      </c>
      <c r="E145" s="188">
        <v>214750.12907</v>
      </c>
      <c r="F145" s="188">
        <v>251200.68905000002</v>
      </c>
      <c r="G145" s="188">
        <v>333526.28912000003</v>
      </c>
      <c r="H145" s="188">
        <v>321723.91401999997</v>
      </c>
      <c r="I145" s="188">
        <v>376074.88107</v>
      </c>
      <c r="J145" s="188">
        <v>344573.00225999998</v>
      </c>
      <c r="K145" s="188">
        <v>332320.99138999998</v>
      </c>
      <c r="L145" s="188">
        <v>335738.28905000002</v>
      </c>
      <c r="M145" s="188">
        <v>292232.17441000004</v>
      </c>
      <c r="N145" s="188">
        <v>339239.87231999997</v>
      </c>
      <c r="O145" s="188">
        <v>701082.22365000006</v>
      </c>
      <c r="P145" s="188">
        <f t="shared" si="2"/>
        <v>4236785.0376600008</v>
      </c>
    </row>
    <row r="146" spans="2:16" x14ac:dyDescent="0.2">
      <c r="B146" s="134" t="s">
        <v>67</v>
      </c>
      <c r="C146" s="186" t="s">
        <v>150</v>
      </c>
      <c r="D146" s="164">
        <v>158823.60090000002</v>
      </c>
      <c r="E146" s="164">
        <v>42959.769670000001</v>
      </c>
      <c r="F146" s="164">
        <v>69058.250979999997</v>
      </c>
      <c r="G146" s="164">
        <v>109989.24012999999</v>
      </c>
      <c r="H146" s="164">
        <v>85355.403659999996</v>
      </c>
      <c r="I146" s="164">
        <v>112612.11063</v>
      </c>
      <c r="J146" s="164">
        <v>100879.08903</v>
      </c>
      <c r="K146" s="164">
        <v>94114.698290000015</v>
      </c>
      <c r="L146" s="164">
        <v>96620.221799999999</v>
      </c>
      <c r="M146" s="164">
        <v>90579.765100000019</v>
      </c>
      <c r="N146" s="164">
        <v>107599.42776000001</v>
      </c>
      <c r="O146" s="164">
        <v>280750.74220999994</v>
      </c>
      <c r="P146" s="164">
        <f t="shared" si="2"/>
        <v>1349342.3201600001</v>
      </c>
    </row>
    <row r="147" spans="2:16" x14ac:dyDescent="0.2">
      <c r="B147" s="134" t="s">
        <v>68</v>
      </c>
      <c r="C147" s="186" t="s">
        <v>151</v>
      </c>
      <c r="D147" s="164">
        <v>159238.60088000001</v>
      </c>
      <c r="E147" s="164">
        <v>114249.22207999999</v>
      </c>
      <c r="F147" s="164">
        <v>118654.42982999999</v>
      </c>
      <c r="G147" s="164">
        <v>143006.81717999998</v>
      </c>
      <c r="H147" s="164">
        <v>159585.96021000002</v>
      </c>
      <c r="I147" s="164">
        <v>168595.26365000001</v>
      </c>
      <c r="J147" s="164">
        <v>157941.93229</v>
      </c>
      <c r="K147" s="164">
        <v>149902.88201</v>
      </c>
      <c r="L147" s="164">
        <v>147596.30890999999</v>
      </c>
      <c r="M147" s="164">
        <v>134335.84115999998</v>
      </c>
      <c r="N147" s="164">
        <v>144057.75916999998</v>
      </c>
      <c r="O147" s="164">
        <v>292988.49833999999</v>
      </c>
      <c r="P147" s="164">
        <f t="shared" ref="P147:P190" si="3">SUM(D147:O147)</f>
        <v>1890153.5157099999</v>
      </c>
    </row>
    <row r="148" spans="2:16" x14ac:dyDescent="0.2">
      <c r="B148" s="134" t="s">
        <v>69</v>
      </c>
      <c r="C148" s="201" t="s">
        <v>152</v>
      </c>
      <c r="D148" s="164">
        <v>75050.328209999992</v>
      </c>
      <c r="E148" s="164">
        <v>57587.977650000001</v>
      </c>
      <c r="F148" s="164">
        <v>63418.224240000003</v>
      </c>
      <c r="G148" s="164">
        <v>80530.223809999996</v>
      </c>
      <c r="H148" s="164">
        <v>76782.169510000007</v>
      </c>
      <c r="I148" s="164">
        <v>94862.275750000001</v>
      </c>
      <c r="J148" s="164">
        <v>85758.750589999996</v>
      </c>
      <c r="K148" s="164">
        <v>88300.248090000008</v>
      </c>
      <c r="L148" s="164">
        <v>91520.382339999996</v>
      </c>
      <c r="M148" s="164">
        <v>67323.757689999984</v>
      </c>
      <c r="N148" s="164">
        <v>87581.883390000003</v>
      </c>
      <c r="O148" s="164">
        <v>127339.90322000001</v>
      </c>
      <c r="P148" s="164">
        <f t="shared" si="3"/>
        <v>996056.12448999996</v>
      </c>
    </row>
    <row r="149" spans="2:16" x14ac:dyDescent="0.2">
      <c r="B149" s="177" t="s">
        <v>236</v>
      </c>
      <c r="C149" s="189" t="s">
        <v>181</v>
      </c>
      <c r="D149" s="183">
        <v>1210.0522599999999</v>
      </c>
      <c r="E149" s="183">
        <v>-46.840330000000002</v>
      </c>
      <c r="F149" s="183">
        <v>69.784000000000006</v>
      </c>
      <c r="G149" s="183">
        <v>8.0000000000000002E-3</v>
      </c>
      <c r="H149" s="183">
        <v>0.38063999999999998</v>
      </c>
      <c r="I149" s="183">
        <v>5.2310400000000001</v>
      </c>
      <c r="J149" s="183">
        <v>-6.7696499999999995</v>
      </c>
      <c r="K149" s="183">
        <v>3.1629999999999998</v>
      </c>
      <c r="L149" s="183">
        <v>1.3759999999999999</v>
      </c>
      <c r="M149" s="183">
        <v>-7.18954</v>
      </c>
      <c r="N149" s="183">
        <v>0.80200000000000005</v>
      </c>
      <c r="O149" s="183">
        <v>3.0798800000000002</v>
      </c>
      <c r="P149" s="183">
        <f t="shared" si="3"/>
        <v>1233.0772999999999</v>
      </c>
    </row>
    <row r="150" spans="2:16" x14ac:dyDescent="0.2">
      <c r="B150" s="177" t="s">
        <v>237</v>
      </c>
      <c r="C150" s="186" t="s">
        <v>238</v>
      </c>
      <c r="D150" s="164">
        <v>481770.27214999998</v>
      </c>
      <c r="E150" s="164">
        <v>530041.79056999995</v>
      </c>
      <c r="F150" s="164">
        <v>555749.64107000001</v>
      </c>
      <c r="G150" s="164">
        <v>574094.51139999996</v>
      </c>
      <c r="H150" s="164">
        <v>733129.94107000006</v>
      </c>
      <c r="I150" s="164">
        <v>531399.99198000005</v>
      </c>
      <c r="J150" s="164">
        <v>553976.94501000002</v>
      </c>
      <c r="K150" s="164">
        <v>627594.12494000001</v>
      </c>
      <c r="L150" s="164">
        <v>672452.34302999999</v>
      </c>
      <c r="M150" s="164">
        <v>681821.47684999998</v>
      </c>
      <c r="N150" s="164">
        <v>667942.78222000005</v>
      </c>
      <c r="O150" s="164">
        <v>484877.30907000002</v>
      </c>
      <c r="P150" s="164">
        <f t="shared" si="3"/>
        <v>7094851.1293600006</v>
      </c>
    </row>
    <row r="151" spans="2:16" x14ac:dyDescent="0.2">
      <c r="B151" s="177" t="s">
        <v>239</v>
      </c>
      <c r="C151" s="186" t="s">
        <v>240</v>
      </c>
      <c r="D151" s="164">
        <v>-46.183</v>
      </c>
      <c r="E151" s="164">
        <v>-4531.0739999999996</v>
      </c>
      <c r="F151" s="164">
        <v>8.7550000000000008</v>
      </c>
      <c r="G151" s="164">
        <v>0</v>
      </c>
      <c r="H151" s="164">
        <v>-1E-3</v>
      </c>
      <c r="I151" s="164">
        <v>0</v>
      </c>
      <c r="J151" s="164">
        <v>0</v>
      </c>
      <c r="K151" s="164">
        <v>0</v>
      </c>
      <c r="L151" s="164">
        <v>0</v>
      </c>
      <c r="M151" s="164">
        <v>-37.109850000000002</v>
      </c>
      <c r="N151" s="164">
        <v>0</v>
      </c>
      <c r="O151" s="164">
        <v>-1983.3867700000033</v>
      </c>
      <c r="P151" s="164">
        <f t="shared" si="3"/>
        <v>-6588.9996200000023</v>
      </c>
    </row>
    <row r="152" spans="2:16" x14ac:dyDescent="0.2">
      <c r="B152" s="134" t="s">
        <v>70</v>
      </c>
      <c r="C152" s="186" t="s">
        <v>153</v>
      </c>
      <c r="D152" s="164">
        <v>481724.08914999996</v>
      </c>
      <c r="E152" s="164">
        <v>525510.71657000005</v>
      </c>
      <c r="F152" s="164">
        <v>555758.39607000002</v>
      </c>
      <c r="G152" s="164">
        <v>574094.51139999996</v>
      </c>
      <c r="H152" s="164">
        <v>733129.94007000001</v>
      </c>
      <c r="I152" s="164">
        <v>531399.99198000005</v>
      </c>
      <c r="J152" s="164">
        <v>553976.94501000002</v>
      </c>
      <c r="K152" s="164">
        <v>627594.12494000001</v>
      </c>
      <c r="L152" s="164">
        <v>672452.34302999999</v>
      </c>
      <c r="M152" s="164">
        <v>681784.36699999997</v>
      </c>
      <c r="N152" s="164">
        <v>667942.78222000005</v>
      </c>
      <c r="O152" s="164">
        <v>482893.92230000003</v>
      </c>
      <c r="P152" s="164">
        <f t="shared" si="3"/>
        <v>7088262.1297399998</v>
      </c>
    </row>
    <row r="153" spans="2:16" x14ac:dyDescent="0.2">
      <c r="B153" s="134"/>
      <c r="C153" s="202" t="s">
        <v>154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</row>
    <row r="154" spans="2:16" x14ac:dyDescent="0.2">
      <c r="B154" s="134"/>
      <c r="C154" s="202" t="s">
        <v>155</v>
      </c>
      <c r="D154" s="164">
        <v>440908.3966600541</v>
      </c>
      <c r="E154" s="164">
        <v>495125.59187557379</v>
      </c>
      <c r="F154" s="164">
        <v>509015.07971744356</v>
      </c>
      <c r="G154" s="164">
        <v>550124.65367467701</v>
      </c>
      <c r="H154" s="164">
        <v>685624.23902833834</v>
      </c>
      <c r="I154" s="164">
        <v>500947.22503700049</v>
      </c>
      <c r="J154" s="164">
        <v>525665.19947355811</v>
      </c>
      <c r="K154" s="164">
        <v>605170.78906970879</v>
      </c>
      <c r="L154" s="164">
        <v>637734.76403955172</v>
      </c>
      <c r="M154" s="164">
        <v>646584.99136971938</v>
      </c>
      <c r="N154" s="164">
        <v>632406.99656619935</v>
      </c>
      <c r="O154" s="164">
        <v>632406.99656619935</v>
      </c>
      <c r="P154" s="164">
        <f t="shared" si="3"/>
        <v>6861714.9230780248</v>
      </c>
    </row>
    <row r="155" spans="2:16" x14ac:dyDescent="0.2">
      <c r="B155" s="134"/>
      <c r="C155" s="202" t="s">
        <v>156</v>
      </c>
      <c r="D155" s="164">
        <v>5695.1834759726125</v>
      </c>
      <c r="E155" s="164">
        <v>3625.9918505355467</v>
      </c>
      <c r="F155" s="164">
        <v>2870.2224328576149</v>
      </c>
      <c r="G155" s="164">
        <v>3626.7337229977238</v>
      </c>
      <c r="H155" s="164">
        <v>4048.9638554455955</v>
      </c>
      <c r="I155" s="164">
        <v>3652.0483134667388</v>
      </c>
      <c r="J155" s="164">
        <v>4042.8573256669542</v>
      </c>
      <c r="K155" s="164">
        <v>4388.3930719382743</v>
      </c>
      <c r="L155" s="164">
        <v>4010.722541132795</v>
      </c>
      <c r="M155" s="164">
        <v>4066.3817402995692</v>
      </c>
      <c r="N155" s="164">
        <v>3922.2631026662498</v>
      </c>
      <c r="O155" s="164">
        <v>3922.2631026662498</v>
      </c>
      <c r="P155" s="164">
        <f t="shared" si="3"/>
        <v>47872.02453564592</v>
      </c>
    </row>
    <row r="156" spans="2:16" x14ac:dyDescent="0.2">
      <c r="B156" s="134"/>
      <c r="C156" s="203" t="s">
        <v>157</v>
      </c>
      <c r="D156" s="183">
        <v>35120.509013973264</v>
      </c>
      <c r="E156" s="183">
        <v>26759.132843890649</v>
      </c>
      <c r="F156" s="183">
        <v>43873.093919698855</v>
      </c>
      <c r="G156" s="183">
        <v>20343.124002325203</v>
      </c>
      <c r="H156" s="183">
        <v>43456.737186216153</v>
      </c>
      <c r="I156" s="183">
        <v>26800.718629532792</v>
      </c>
      <c r="J156" s="183">
        <v>24268.888210774905</v>
      </c>
      <c r="K156" s="183">
        <v>18034.942798352997</v>
      </c>
      <c r="L156" s="183">
        <v>30706.856449315444</v>
      </c>
      <c r="M156" s="183">
        <v>31132.993889981</v>
      </c>
      <c r="N156" s="183">
        <v>31613.522551134349</v>
      </c>
      <c r="O156" s="183">
        <v>31613.522551134349</v>
      </c>
      <c r="P156" s="183">
        <f>SUM(D156:O156)</f>
        <v>363724.04204632994</v>
      </c>
    </row>
    <row r="157" spans="2:16" x14ac:dyDescent="0.2">
      <c r="B157" s="134" t="s">
        <v>71</v>
      </c>
      <c r="C157" s="186" t="s">
        <v>241</v>
      </c>
      <c r="D157" s="164">
        <v>210204.6214</v>
      </c>
      <c r="E157" s="164">
        <v>198575.02105000001</v>
      </c>
      <c r="F157" s="164">
        <v>206193.30877999999</v>
      </c>
      <c r="G157" s="164">
        <v>230371.30290000001</v>
      </c>
      <c r="H157" s="164">
        <v>233161.12862</v>
      </c>
      <c r="I157" s="164">
        <v>232889.79994999999</v>
      </c>
      <c r="J157" s="164">
        <v>204191.03218000001</v>
      </c>
      <c r="K157" s="164">
        <v>192131.29008000001</v>
      </c>
      <c r="L157" s="164">
        <v>231717.20191</v>
      </c>
      <c r="M157" s="164">
        <v>209010.95705000003</v>
      </c>
      <c r="N157" s="164">
        <v>289823.06644999998</v>
      </c>
      <c r="O157" s="164">
        <v>497967.11937999999</v>
      </c>
      <c r="P157" s="164">
        <f t="shared" si="3"/>
        <v>2936235.8497500001</v>
      </c>
    </row>
    <row r="158" spans="2:16" x14ac:dyDescent="0.2">
      <c r="B158" s="177" t="s">
        <v>242</v>
      </c>
      <c r="C158" s="186" t="s">
        <v>158</v>
      </c>
      <c r="D158" s="164">
        <v>194760.11240000001</v>
      </c>
      <c r="E158" s="164">
        <v>187464.09316999998</v>
      </c>
      <c r="F158" s="164">
        <v>195895.03637000002</v>
      </c>
      <c r="G158" s="164">
        <v>205797.46666000001</v>
      </c>
      <c r="H158" s="164">
        <v>197025.33962000001</v>
      </c>
      <c r="I158" s="164">
        <v>180408.31943</v>
      </c>
      <c r="J158" s="164">
        <v>153804.98944</v>
      </c>
      <c r="K158" s="164">
        <v>170431.17444</v>
      </c>
      <c r="L158" s="164">
        <v>190923.47443</v>
      </c>
      <c r="M158" s="164">
        <v>207740.69440000001</v>
      </c>
      <c r="N158" s="164">
        <v>273160.54506999999</v>
      </c>
      <c r="O158" s="164">
        <v>438499.15458000003</v>
      </c>
      <c r="P158" s="164">
        <f t="shared" si="3"/>
        <v>2595910.4000099995</v>
      </c>
    </row>
    <row r="159" spans="2:16" x14ac:dyDescent="0.2">
      <c r="B159" s="177" t="s">
        <v>243</v>
      </c>
      <c r="C159" s="186" t="s">
        <v>244</v>
      </c>
      <c r="D159" s="164">
        <v>-1636.722</v>
      </c>
      <c r="E159" s="164">
        <v>-1981.3866799999998</v>
      </c>
      <c r="F159" s="164">
        <v>-6239.8755899999996</v>
      </c>
      <c r="G159" s="164">
        <v>-1559.5987600000001</v>
      </c>
      <c r="H159" s="164">
        <v>0</v>
      </c>
      <c r="I159" s="164">
        <v>-592.81448</v>
      </c>
      <c r="J159" s="164">
        <v>-578.12626</v>
      </c>
      <c r="K159" s="164">
        <v>-31657.160359999998</v>
      </c>
      <c r="L159" s="164">
        <v>-10.264520000000001</v>
      </c>
      <c r="M159" s="164">
        <v>-17138.059350000003</v>
      </c>
      <c r="N159" s="164">
        <v>-184.53792000000001</v>
      </c>
      <c r="O159" s="164">
        <v>30593.052720000003</v>
      </c>
      <c r="P159" s="164">
        <f t="shared" si="3"/>
        <v>-30985.493199999994</v>
      </c>
    </row>
    <row r="160" spans="2:16" x14ac:dyDescent="0.2">
      <c r="B160" s="177" t="s">
        <v>245</v>
      </c>
      <c r="C160" s="186" t="s">
        <v>159</v>
      </c>
      <c r="D160" s="204">
        <v>17081.231</v>
      </c>
      <c r="E160" s="204">
        <v>13092.314560000001</v>
      </c>
      <c r="F160" s="204">
        <v>16538.148000000001</v>
      </c>
      <c r="G160" s="204">
        <v>26133.435000000001</v>
      </c>
      <c r="H160" s="204">
        <v>36135.788999999997</v>
      </c>
      <c r="I160" s="204">
        <v>53074.294999999998</v>
      </c>
      <c r="J160" s="204">
        <v>50964.169000000002</v>
      </c>
      <c r="K160" s="204">
        <v>53357.275999999998</v>
      </c>
      <c r="L160" s="204">
        <v>40803.991999999998</v>
      </c>
      <c r="M160" s="204">
        <v>18408.322</v>
      </c>
      <c r="N160" s="204">
        <v>16847.059300000001</v>
      </c>
      <c r="O160" s="204">
        <v>28874.912079999998</v>
      </c>
      <c r="P160" s="164">
        <f t="shared" si="3"/>
        <v>371310.94294000004</v>
      </c>
    </row>
    <row r="161" spans="2:16" x14ac:dyDescent="0.2">
      <c r="B161" s="134" t="s">
        <v>72</v>
      </c>
      <c r="C161" s="205" t="s">
        <v>160</v>
      </c>
      <c r="D161" s="164">
        <v>27241.19644</v>
      </c>
      <c r="E161" s="164">
        <v>32081.298999999999</v>
      </c>
      <c r="F161" s="164">
        <v>31922.646210000003</v>
      </c>
      <c r="G161" s="164">
        <v>30662.567999999999</v>
      </c>
      <c r="H161" s="164">
        <v>30897.659050000002</v>
      </c>
      <c r="I161" s="164">
        <v>32447.130249999998</v>
      </c>
      <c r="J161" s="164">
        <v>25724.16575</v>
      </c>
      <c r="K161" s="164">
        <v>26684.68403</v>
      </c>
      <c r="L161" s="164">
        <v>29703.099039999997</v>
      </c>
      <c r="M161" s="164">
        <v>30519.628570000001</v>
      </c>
      <c r="N161" s="164">
        <v>32134.092000000001</v>
      </c>
      <c r="O161" s="164">
        <v>62032.905310000002</v>
      </c>
      <c r="P161" s="206">
        <f>SUM(D161:O161)</f>
        <v>392051.07364999998</v>
      </c>
    </row>
    <row r="162" spans="2:16" x14ac:dyDescent="0.2">
      <c r="B162" s="134"/>
      <c r="C162" s="202" t="s">
        <v>154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</row>
    <row r="163" spans="2:16" x14ac:dyDescent="0.2">
      <c r="B163" s="134"/>
      <c r="C163" s="202" t="s">
        <v>161</v>
      </c>
      <c r="D163" s="164">
        <v>2576.4796226956396</v>
      </c>
      <c r="E163" s="164">
        <v>2544.2404512927055</v>
      </c>
      <c r="F163" s="164">
        <v>2441.0812263641678</v>
      </c>
      <c r="G163" s="164">
        <v>3101.5675771768038</v>
      </c>
      <c r="H163" s="164">
        <v>2305.0035927122385</v>
      </c>
      <c r="I163" s="164">
        <v>2672.1911201356575</v>
      </c>
      <c r="J163" s="207">
        <v>2343.2198171125037</v>
      </c>
      <c r="K163" s="164">
        <v>2671.423479072555</v>
      </c>
      <c r="L163" s="164">
        <v>2528.4743397281336</v>
      </c>
      <c r="M163" s="164">
        <v>2597.9813619231918</v>
      </c>
      <c r="N163" s="164">
        <v>2638.9185206278762</v>
      </c>
      <c r="O163" s="164">
        <v>2638.9185206278762</v>
      </c>
      <c r="P163" s="164">
        <f>SUM(D163:O163)</f>
        <v>31059.499629469356</v>
      </c>
    </row>
    <row r="164" spans="2:16" x14ac:dyDescent="0.2">
      <c r="B164" s="134"/>
      <c r="C164" s="202" t="s">
        <v>162</v>
      </c>
      <c r="D164" s="164">
        <v>5333.2616812438964</v>
      </c>
      <c r="E164" s="164">
        <v>6844.7664937387981</v>
      </c>
      <c r="F164" s="164">
        <v>5146.8565359522636</v>
      </c>
      <c r="G164" s="164">
        <v>3386.2352377439393</v>
      </c>
      <c r="H164" s="164">
        <v>3653.5158133847699</v>
      </c>
      <c r="I164" s="164">
        <v>3715.6306981771163</v>
      </c>
      <c r="J164" s="164">
        <v>3612.3475869491035</v>
      </c>
      <c r="K164" s="164">
        <v>3429.951530098082</v>
      </c>
      <c r="L164" s="164">
        <v>4149.0499771119366</v>
      </c>
      <c r="M164" s="164">
        <v>4263.1061509541159</v>
      </c>
      <c r="N164" s="164">
        <v>4929.4175929227295</v>
      </c>
      <c r="O164" s="164">
        <v>4929.4175929227295</v>
      </c>
      <c r="P164" s="164">
        <f t="shared" si="3"/>
        <v>53393.556891199478</v>
      </c>
    </row>
    <row r="165" spans="2:16" x14ac:dyDescent="0.2">
      <c r="B165" s="134"/>
      <c r="C165" s="202" t="s">
        <v>163</v>
      </c>
      <c r="D165" s="164">
        <v>20512.686779574367</v>
      </c>
      <c r="E165" s="164">
        <v>22695.877136905274</v>
      </c>
      <c r="F165" s="164">
        <v>24336.80667582832</v>
      </c>
      <c r="G165" s="164">
        <v>24174.782138783929</v>
      </c>
      <c r="H165" s="164">
        <v>24939.139643902992</v>
      </c>
      <c r="I165" s="164">
        <v>26059.174556578953</v>
      </c>
      <c r="J165" s="164">
        <v>19768.598345938393</v>
      </c>
      <c r="K165" s="164">
        <v>20583.309020829365</v>
      </c>
      <c r="L165" s="164">
        <v>23025.574723159927</v>
      </c>
      <c r="M165" s="164">
        <v>23658.541057122693</v>
      </c>
      <c r="N165" s="164">
        <v>24565.755886449395</v>
      </c>
      <c r="O165" s="164">
        <v>24565.755886449395</v>
      </c>
      <c r="P165" s="164">
        <f t="shared" si="3"/>
        <v>278886.001851523</v>
      </c>
    </row>
    <row r="166" spans="2:16" x14ac:dyDescent="0.2">
      <c r="B166" s="134"/>
      <c r="C166" s="202" t="s">
        <v>164</v>
      </c>
      <c r="D166" s="164">
        <v>-1181.2316435139026</v>
      </c>
      <c r="E166" s="164">
        <v>-3.5850819367761475</v>
      </c>
      <c r="F166" s="164">
        <v>-2.0982281447483655</v>
      </c>
      <c r="G166" s="164">
        <v>-1.6953704670396415E-2</v>
      </c>
      <c r="H166" s="164">
        <v>0</v>
      </c>
      <c r="I166" s="164">
        <v>0.13387510827379165</v>
      </c>
      <c r="J166" s="207">
        <v>0</v>
      </c>
      <c r="K166" s="164">
        <v>0</v>
      </c>
      <c r="L166" s="164">
        <v>0</v>
      </c>
      <c r="M166" s="164">
        <v>0</v>
      </c>
      <c r="N166" s="164">
        <v>0</v>
      </c>
      <c r="O166" s="164">
        <v>0</v>
      </c>
      <c r="P166" s="164">
        <f t="shared" si="3"/>
        <v>-1186.7980321918237</v>
      </c>
    </row>
    <row r="167" spans="2:16" x14ac:dyDescent="0.2">
      <c r="B167" s="134" t="s">
        <v>73</v>
      </c>
      <c r="C167" s="190" t="s">
        <v>165</v>
      </c>
      <c r="D167" s="163">
        <v>5836.5460000000003</v>
      </c>
      <c r="E167" s="163">
        <v>5764.1139999999996</v>
      </c>
      <c r="F167" s="163">
        <v>4366.2169999999996</v>
      </c>
      <c r="G167" s="163">
        <v>5816.98</v>
      </c>
      <c r="H167" s="163">
        <v>26091.326000000001</v>
      </c>
      <c r="I167" s="163">
        <v>15795.939</v>
      </c>
      <c r="J167" s="163">
        <v>11780.210999999999</v>
      </c>
      <c r="K167" s="163">
        <v>13066.281999999999</v>
      </c>
      <c r="L167" s="163">
        <v>9648.6730000000007</v>
      </c>
      <c r="M167" s="163">
        <v>9244.0370000000003</v>
      </c>
      <c r="N167" s="163">
        <v>6824.48</v>
      </c>
      <c r="O167" s="163">
        <v>10415.425999999999</v>
      </c>
      <c r="P167" s="163">
        <f t="shared" si="3"/>
        <v>124650.23099999997</v>
      </c>
    </row>
    <row r="168" spans="2:16" x14ac:dyDescent="0.2">
      <c r="B168" s="134" t="s">
        <v>74</v>
      </c>
      <c r="C168" s="186" t="s">
        <v>166</v>
      </c>
      <c r="D168" s="164">
        <v>19671.391440000003</v>
      </c>
      <c r="E168" s="164">
        <v>3523.5495799999999</v>
      </c>
      <c r="F168" s="164">
        <v>5210.7296200000001</v>
      </c>
      <c r="G168" s="164">
        <v>32221.608239999998</v>
      </c>
      <c r="H168" s="164">
        <v>4756.46396</v>
      </c>
      <c r="I168" s="164">
        <v>5082.8631399999995</v>
      </c>
      <c r="J168" s="164">
        <v>20367.957850000003</v>
      </c>
      <c r="K168" s="164">
        <v>3987.8421899999998</v>
      </c>
      <c r="L168" s="164">
        <v>30109.690019999998</v>
      </c>
      <c r="M168" s="164">
        <v>-52729.42007</v>
      </c>
      <c r="N168" s="164">
        <v>4074.3788799999998</v>
      </c>
      <c r="O168" s="164">
        <v>-11097.102339999999</v>
      </c>
      <c r="P168" s="164">
        <f t="shared" si="3"/>
        <v>65179.952509999988</v>
      </c>
    </row>
    <row r="169" spans="2:16" x14ac:dyDescent="0.2">
      <c r="B169" s="134" t="s">
        <v>75</v>
      </c>
      <c r="C169" s="186" t="s">
        <v>167</v>
      </c>
      <c r="D169" s="164">
        <v>21923.5409</v>
      </c>
      <c r="E169" s="164">
        <v>4891.8349600000001</v>
      </c>
      <c r="F169" s="164">
        <v>6388.0706500000006</v>
      </c>
      <c r="G169" s="164">
        <v>33368.904119999999</v>
      </c>
      <c r="H169" s="164">
        <v>5381.4380000000001</v>
      </c>
      <c r="I169" s="164">
        <v>5544.0814500000006</v>
      </c>
      <c r="J169" s="164">
        <v>21228.7114</v>
      </c>
      <c r="K169" s="164">
        <v>4816.5354000000007</v>
      </c>
      <c r="L169" s="164">
        <v>27012.786550000001</v>
      </c>
      <c r="M169" s="164">
        <v>37843.969020000004</v>
      </c>
      <c r="N169" s="164">
        <v>5068.4435300000005</v>
      </c>
      <c r="O169" s="164">
        <v>4175.48909</v>
      </c>
      <c r="P169" s="164">
        <f t="shared" si="3"/>
        <v>177643.80506999997</v>
      </c>
    </row>
    <row r="170" spans="2:16" x14ac:dyDescent="0.2">
      <c r="B170" s="128" t="s">
        <v>246</v>
      </c>
      <c r="C170" s="186" t="s">
        <v>247</v>
      </c>
      <c r="D170" s="164">
        <v>-2252.1494600000001</v>
      </c>
      <c r="E170" s="164">
        <v>-1368.2853799999998</v>
      </c>
      <c r="F170" s="164">
        <v>-1177.34103</v>
      </c>
      <c r="G170" s="164">
        <v>-1147.2958799999999</v>
      </c>
      <c r="H170" s="164">
        <v>-624.97404000000006</v>
      </c>
      <c r="I170" s="164">
        <v>-461.21830999999997</v>
      </c>
      <c r="J170" s="164">
        <v>-860.75355000000002</v>
      </c>
      <c r="K170" s="164">
        <v>-828.69320999999991</v>
      </c>
      <c r="L170" s="164">
        <v>3096.9034700000002</v>
      </c>
      <c r="M170" s="164">
        <v>-90573.389089999997</v>
      </c>
      <c r="N170" s="164">
        <v>-994.06465000000003</v>
      </c>
      <c r="O170" s="164">
        <v>-15272.59143</v>
      </c>
      <c r="P170" s="164">
        <f t="shared" si="3"/>
        <v>-112463.85256</v>
      </c>
    </row>
    <row r="171" spans="2:16" ht="12" thickBot="1" x14ac:dyDescent="0.25">
      <c r="B171" s="174" t="s">
        <v>248</v>
      </c>
      <c r="C171" s="191" t="s">
        <v>249</v>
      </c>
      <c r="D171" s="175">
        <v>0</v>
      </c>
      <c r="E171" s="175">
        <v>0</v>
      </c>
      <c r="F171" s="175">
        <v>0</v>
      </c>
      <c r="G171" s="175">
        <v>0</v>
      </c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175">
        <v>0</v>
      </c>
      <c r="N171" s="175">
        <v>0</v>
      </c>
      <c r="O171" s="175">
        <v>0</v>
      </c>
      <c r="P171" s="175">
        <f t="shared" si="3"/>
        <v>0</v>
      </c>
    </row>
    <row r="172" spans="2:16" ht="12" thickBot="1" x14ac:dyDescent="0.25">
      <c r="B172" s="134"/>
      <c r="C172" s="186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</row>
    <row r="173" spans="2:16" x14ac:dyDescent="0.2">
      <c r="B173" s="180" t="s">
        <v>20</v>
      </c>
      <c r="C173" s="208" t="s">
        <v>250</v>
      </c>
      <c r="D173" s="209">
        <v>1259381.8195</v>
      </c>
      <c r="E173" s="209">
        <v>470814.6667</v>
      </c>
      <c r="F173" s="209">
        <v>473831.60922000004</v>
      </c>
      <c r="G173" s="209">
        <v>1011312.611</v>
      </c>
      <c r="H173" s="209">
        <v>613440.53500000003</v>
      </c>
      <c r="I173" s="209">
        <v>655148.66099999996</v>
      </c>
      <c r="J173" s="209">
        <v>1122615.5302000002</v>
      </c>
      <c r="K173" s="209">
        <v>782429.80758999998</v>
      </c>
      <c r="L173" s="209">
        <v>511072.82272000005</v>
      </c>
      <c r="M173" s="209">
        <v>943026.19313999999</v>
      </c>
      <c r="N173" s="209">
        <v>537184.24100000004</v>
      </c>
      <c r="O173" s="209">
        <v>1720073.3586300001</v>
      </c>
      <c r="P173" s="209">
        <f t="shared" si="3"/>
        <v>10100331.855700001</v>
      </c>
    </row>
    <row r="174" spans="2:16" x14ac:dyDescent="0.2">
      <c r="B174" s="177" t="s">
        <v>251</v>
      </c>
      <c r="C174" s="210" t="s">
        <v>252</v>
      </c>
      <c r="D174" s="211">
        <v>1259594.551</v>
      </c>
      <c r="E174" s="211">
        <v>470900.44900000002</v>
      </c>
      <c r="F174" s="211">
        <v>474189.05900000001</v>
      </c>
      <c r="G174" s="211">
        <v>1011704.926</v>
      </c>
      <c r="H174" s="211">
        <v>613460.56000000006</v>
      </c>
      <c r="I174" s="211">
        <v>655164.66099999996</v>
      </c>
      <c r="J174" s="211">
        <v>1122892.5020000001</v>
      </c>
      <c r="K174" s="211">
        <v>782530.72600000002</v>
      </c>
      <c r="L174" s="211">
        <v>511215.81599999999</v>
      </c>
      <c r="M174" s="211">
        <v>944694.23100000003</v>
      </c>
      <c r="N174" s="211">
        <v>537254.75199999998</v>
      </c>
      <c r="O174" s="211">
        <v>1738781.68</v>
      </c>
      <c r="P174" s="211">
        <f t="shared" si="3"/>
        <v>10122383.913000001</v>
      </c>
    </row>
    <row r="175" spans="2:16" ht="12" thickBot="1" x14ac:dyDescent="0.25">
      <c r="B175" s="212" t="s">
        <v>253</v>
      </c>
      <c r="C175" s="213" t="s">
        <v>254</v>
      </c>
      <c r="D175" s="179">
        <v>-212.73150000000001</v>
      </c>
      <c r="E175" s="179">
        <v>-85.782300000000006</v>
      </c>
      <c r="F175" s="179">
        <v>-357.44978000000003</v>
      </c>
      <c r="G175" s="179">
        <v>-392.315</v>
      </c>
      <c r="H175" s="179">
        <v>-20.024999999999999</v>
      </c>
      <c r="I175" s="179">
        <v>-16</v>
      </c>
      <c r="J175" s="179">
        <v>-276.97179999999997</v>
      </c>
      <c r="K175" s="179">
        <v>-100.91841000000001</v>
      </c>
      <c r="L175" s="179">
        <v>-142.99328</v>
      </c>
      <c r="M175" s="179">
        <v>-1668.0378600000001</v>
      </c>
      <c r="N175" s="179">
        <v>-70.510999999999996</v>
      </c>
      <c r="O175" s="179">
        <v>-18708.321370000001</v>
      </c>
      <c r="P175" s="214">
        <f t="shared" si="3"/>
        <v>-22052.0573</v>
      </c>
    </row>
    <row r="176" spans="2:16" ht="12" thickBot="1" x14ac:dyDescent="0.25">
      <c r="B176" s="176"/>
      <c r="C176" s="186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</row>
    <row r="177" spans="2:16" ht="12" thickBot="1" x14ac:dyDescent="0.25">
      <c r="B177" s="172" t="s">
        <v>195</v>
      </c>
      <c r="C177" s="215" t="s">
        <v>194</v>
      </c>
      <c r="D177" s="173">
        <v>0</v>
      </c>
      <c r="E177" s="173">
        <v>0</v>
      </c>
      <c r="F177" s="173">
        <v>0</v>
      </c>
      <c r="G177" s="173">
        <v>0</v>
      </c>
      <c r="H177" s="173">
        <v>0</v>
      </c>
      <c r="I177" s="173">
        <v>0</v>
      </c>
      <c r="J177" s="173">
        <v>0</v>
      </c>
      <c r="K177" s="173">
        <v>0</v>
      </c>
      <c r="L177" s="173">
        <v>576969.902</v>
      </c>
      <c r="M177" s="173">
        <v>0</v>
      </c>
      <c r="N177" s="173">
        <v>0</v>
      </c>
      <c r="O177" s="173">
        <v>30.107470000000003</v>
      </c>
      <c r="P177" s="173">
        <f t="shared" ref="P177" si="4">SUM(D177:O177)</f>
        <v>577000.00947000005</v>
      </c>
    </row>
    <row r="178" spans="2:16" ht="12" thickBot="1" x14ac:dyDescent="0.25">
      <c r="B178" s="134"/>
      <c r="C178" s="186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</row>
    <row r="179" spans="2:16" x14ac:dyDescent="0.2">
      <c r="B179" s="180" t="s">
        <v>22</v>
      </c>
      <c r="C179" s="180" t="s">
        <v>76</v>
      </c>
      <c r="D179" s="209">
        <v>4077019.3164599999</v>
      </c>
      <c r="E179" s="209">
        <v>-1430818.24129</v>
      </c>
      <c r="F179" s="209">
        <v>317428.77696000005</v>
      </c>
      <c r="G179" s="209">
        <v>392554.40828000003</v>
      </c>
      <c r="H179" s="209">
        <v>459490.36446000001</v>
      </c>
      <c r="I179" s="209">
        <v>742089.72701999999</v>
      </c>
      <c r="J179" s="209">
        <v>1121767.8802</v>
      </c>
      <c r="K179" s="209">
        <v>582830.33061000006</v>
      </c>
      <c r="L179" s="209">
        <v>-416871.1500100001</v>
      </c>
      <c r="M179" s="209">
        <v>-31392.902500000091</v>
      </c>
      <c r="N179" s="209">
        <v>368645.84047999996</v>
      </c>
      <c r="O179" s="209">
        <v>-650587.48204000015</v>
      </c>
      <c r="P179" s="209">
        <f t="shared" si="3"/>
        <v>5532156.8686299995</v>
      </c>
    </row>
    <row r="180" spans="2:16" x14ac:dyDescent="0.2">
      <c r="B180" s="134"/>
      <c r="C180" s="166" t="s">
        <v>31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</row>
    <row r="181" spans="2:16" x14ac:dyDescent="0.2">
      <c r="B181" s="134"/>
      <c r="C181" s="134" t="s">
        <v>77</v>
      </c>
      <c r="D181" s="164">
        <v>4463751.6825000001</v>
      </c>
      <c r="E181" s="164">
        <v>-1255237.97795</v>
      </c>
      <c r="F181" s="164">
        <v>465934.54582000006</v>
      </c>
      <c r="G181" s="164">
        <v>473684.84383000003</v>
      </c>
      <c r="H181" s="164">
        <v>628709.47975000006</v>
      </c>
      <c r="I181" s="164">
        <v>862572.70839000004</v>
      </c>
      <c r="J181" s="164">
        <v>1285739.7034</v>
      </c>
      <c r="K181" s="164">
        <v>673605.34095999994</v>
      </c>
      <c r="L181" s="164">
        <v>601535.49320999999</v>
      </c>
      <c r="M181" s="164">
        <v>650666.5671499999</v>
      </c>
      <c r="N181" s="164">
        <v>974881.49959000002</v>
      </c>
      <c r="O181" s="164">
        <v>-170972.13421000005</v>
      </c>
      <c r="P181" s="164">
        <f t="shared" si="3"/>
        <v>9654871.75244</v>
      </c>
    </row>
    <row r="182" spans="2:16" x14ac:dyDescent="0.2">
      <c r="B182" s="134"/>
      <c r="C182" s="141" t="s">
        <v>78</v>
      </c>
      <c r="D182" s="183">
        <v>-386732.36603999994</v>
      </c>
      <c r="E182" s="183">
        <v>-175580.26334</v>
      </c>
      <c r="F182" s="183">
        <v>-148505.76886000001</v>
      </c>
      <c r="G182" s="183">
        <v>-81130.435549999995</v>
      </c>
      <c r="H182" s="183">
        <v>-169219.11529000002</v>
      </c>
      <c r="I182" s="183">
        <v>-120482.98137000001</v>
      </c>
      <c r="J182" s="183">
        <v>-163971.82319999998</v>
      </c>
      <c r="K182" s="183">
        <v>-90775.010350000011</v>
      </c>
      <c r="L182" s="183">
        <v>-1018406.6432200001</v>
      </c>
      <c r="M182" s="183">
        <v>-682059.46964999998</v>
      </c>
      <c r="N182" s="183">
        <v>-606235.65911000001</v>
      </c>
      <c r="O182" s="183">
        <v>-479615.34783000004</v>
      </c>
      <c r="P182" s="183">
        <f>SUM(D182:O182)</f>
        <v>-4122714.88381</v>
      </c>
    </row>
    <row r="183" spans="2:16" x14ac:dyDescent="0.2">
      <c r="B183" s="134" t="s">
        <v>79</v>
      </c>
      <c r="C183" s="134" t="s">
        <v>168</v>
      </c>
      <c r="D183" s="164">
        <v>3881693.0546900001</v>
      </c>
      <c r="E183" s="164">
        <v>-1612111.1666400002</v>
      </c>
      <c r="F183" s="164">
        <v>401927.24182000005</v>
      </c>
      <c r="G183" s="164">
        <v>465531.07160000002</v>
      </c>
      <c r="H183" s="164">
        <v>473742.39464000001</v>
      </c>
      <c r="I183" s="164">
        <v>671581.73063000001</v>
      </c>
      <c r="J183" s="164">
        <v>955541.74660000007</v>
      </c>
      <c r="K183" s="164">
        <v>604126.89266999997</v>
      </c>
      <c r="L183" s="164">
        <v>505023.62774999999</v>
      </c>
      <c r="M183" s="164">
        <v>591526.64633999986</v>
      </c>
      <c r="N183" s="164">
        <v>841105.02827000001</v>
      </c>
      <c r="O183" s="164">
        <v>930372.89664999989</v>
      </c>
      <c r="P183" s="164">
        <f t="shared" si="3"/>
        <v>8710061.1650200002</v>
      </c>
    </row>
    <row r="184" spans="2:16" x14ac:dyDescent="0.2">
      <c r="B184" s="134" t="s">
        <v>80</v>
      </c>
      <c r="C184" s="134" t="s">
        <v>169</v>
      </c>
      <c r="D184" s="164">
        <v>-85242.928910000002</v>
      </c>
      <c r="E184" s="164">
        <v>-49444.903450000005</v>
      </c>
      <c r="F184" s="164">
        <v>-80940.547340000005</v>
      </c>
      <c r="G184" s="164">
        <v>-53896.181850000001</v>
      </c>
      <c r="H184" s="164">
        <v>-33937.589460000003</v>
      </c>
      <c r="I184" s="164">
        <v>-55371.298009999999</v>
      </c>
      <c r="J184" s="164">
        <v>-27839.376629999999</v>
      </c>
      <c r="K184" s="164">
        <v>-75815.344939999995</v>
      </c>
      <c r="L184" s="164">
        <v>-755967.49294000003</v>
      </c>
      <c r="M184" s="164">
        <v>-454346.64500999998</v>
      </c>
      <c r="N184" s="164">
        <v>-83758.879239999995</v>
      </c>
      <c r="O184" s="164">
        <v>-1197251.5949200001</v>
      </c>
      <c r="P184" s="164">
        <f t="shared" si="3"/>
        <v>-2953812.7827000003</v>
      </c>
    </row>
    <row r="185" spans="2:16" x14ac:dyDescent="0.2">
      <c r="B185" s="134" t="s">
        <v>81</v>
      </c>
      <c r="C185" s="134" t="s">
        <v>170</v>
      </c>
      <c r="D185" s="164">
        <v>-86361.332479999997</v>
      </c>
      <c r="E185" s="164">
        <v>-5879.8665799999999</v>
      </c>
      <c r="F185" s="164">
        <v>-18460.989579999998</v>
      </c>
      <c r="G185" s="164">
        <v>-3131.3919300000002</v>
      </c>
      <c r="H185" s="164">
        <v>-64677.095020000001</v>
      </c>
      <c r="I185" s="164">
        <v>-2766.0897</v>
      </c>
      <c r="J185" s="164">
        <v>-23122.537519999998</v>
      </c>
      <c r="K185" s="164">
        <v>-3625.73315</v>
      </c>
      <c r="L185" s="164">
        <v>-19879.169409999999</v>
      </c>
      <c r="M185" s="164">
        <v>-6226.5639900000006</v>
      </c>
      <c r="N185" s="164">
        <v>-23973.152460000001</v>
      </c>
      <c r="O185" s="164">
        <v>-3442.5532200000002</v>
      </c>
      <c r="P185" s="164">
        <f t="shared" si="3"/>
        <v>-261546.47504000002</v>
      </c>
    </row>
    <row r="186" spans="2:16" x14ac:dyDescent="0.2">
      <c r="B186" s="134" t="s">
        <v>82</v>
      </c>
      <c r="C186" s="134" t="s">
        <v>171</v>
      </c>
      <c r="D186" s="164">
        <v>39163.136810000004</v>
      </c>
      <c r="E186" s="164">
        <v>6003.6926900000008</v>
      </c>
      <c r="F186" s="164">
        <v>0</v>
      </c>
      <c r="G186" s="164">
        <v>41614.468229999999</v>
      </c>
      <c r="H186" s="164">
        <v>105974.52411</v>
      </c>
      <c r="I186" s="164">
        <v>1749.0987600000001</v>
      </c>
      <c r="J186" s="164">
        <v>53180.2048</v>
      </c>
      <c r="K186" s="164">
        <v>4765.6002900000003</v>
      </c>
      <c r="L186" s="164">
        <v>63324.551460000002</v>
      </c>
      <c r="M186" s="164">
        <v>4607.6480000000001</v>
      </c>
      <c r="N186" s="164">
        <v>40126.86032</v>
      </c>
      <c r="O186" s="164">
        <v>6212.7852400000002</v>
      </c>
      <c r="P186" s="164">
        <f t="shared" si="3"/>
        <v>366722.57070999994</v>
      </c>
    </row>
    <row r="187" spans="2:16" x14ac:dyDescent="0.2">
      <c r="B187" s="134" t="s">
        <v>83</v>
      </c>
      <c r="C187" s="134" t="s">
        <v>172</v>
      </c>
      <c r="D187" s="164">
        <v>-215128.10464999999</v>
      </c>
      <c r="E187" s="164">
        <v>-120255.49331000001</v>
      </c>
      <c r="F187" s="164">
        <v>-49104.231939999998</v>
      </c>
      <c r="G187" s="164">
        <v>-24102.86177</v>
      </c>
      <c r="H187" s="164">
        <v>-70604.430810000005</v>
      </c>
      <c r="I187" s="164">
        <v>-62345.593659999999</v>
      </c>
      <c r="J187" s="164">
        <v>-113009.90905</v>
      </c>
      <c r="K187" s="164">
        <v>-11333.93226</v>
      </c>
      <c r="L187" s="164">
        <v>-242559.98087</v>
      </c>
      <c r="M187" s="164">
        <v>-221486.26065000001</v>
      </c>
      <c r="N187" s="164">
        <v>-498478.63941</v>
      </c>
      <c r="O187" s="164">
        <v>-441116.52579000004</v>
      </c>
      <c r="P187" s="164">
        <f t="shared" si="3"/>
        <v>-2069525.9641700003</v>
      </c>
    </row>
    <row r="188" spans="2:16" ht="12" thickBot="1" x14ac:dyDescent="0.25">
      <c r="B188" s="168" t="s">
        <v>84</v>
      </c>
      <c r="C188" s="168" t="s">
        <v>173</v>
      </c>
      <c r="D188" s="175">
        <v>542895.49100000004</v>
      </c>
      <c r="E188" s="175">
        <v>350869.49599999998</v>
      </c>
      <c r="F188" s="175">
        <v>64007.303999999996</v>
      </c>
      <c r="G188" s="175">
        <v>-33460.696000000004</v>
      </c>
      <c r="H188" s="175">
        <v>48992.561000000002</v>
      </c>
      <c r="I188" s="175">
        <v>189241.87899999999</v>
      </c>
      <c r="J188" s="175">
        <v>277017.75199999998</v>
      </c>
      <c r="K188" s="175">
        <v>64712.847999999998</v>
      </c>
      <c r="L188" s="175">
        <v>33187.313999999998</v>
      </c>
      <c r="M188" s="175">
        <v>54532.272810000002</v>
      </c>
      <c r="N188" s="175">
        <v>93624.623000000007</v>
      </c>
      <c r="O188" s="175">
        <v>54637.51</v>
      </c>
      <c r="P188" s="175">
        <f t="shared" si="3"/>
        <v>1740258.3548099999</v>
      </c>
    </row>
    <row r="189" spans="2:16" ht="12" thickBot="1" x14ac:dyDescent="0.25">
      <c r="C189" s="13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</row>
    <row r="190" spans="2:16" ht="12" thickBot="1" x14ac:dyDescent="0.25">
      <c r="B190" s="172" t="s">
        <v>24</v>
      </c>
      <c r="C190" s="172" t="s">
        <v>23</v>
      </c>
      <c r="D190" s="173">
        <v>0</v>
      </c>
      <c r="E190" s="173">
        <v>0</v>
      </c>
      <c r="F190" s="173">
        <v>0</v>
      </c>
      <c r="G190" s="173">
        <v>0</v>
      </c>
      <c r="H190" s="173">
        <v>0</v>
      </c>
      <c r="I190" s="173">
        <v>0</v>
      </c>
      <c r="J190" s="173">
        <v>0</v>
      </c>
      <c r="K190" s="173">
        <v>0</v>
      </c>
      <c r="L190" s="173">
        <v>0</v>
      </c>
      <c r="M190" s="173">
        <v>0</v>
      </c>
      <c r="N190" s="173">
        <v>0</v>
      </c>
      <c r="O190" s="173">
        <v>0</v>
      </c>
      <c r="P190" s="173">
        <f t="shared" si="3"/>
        <v>0</v>
      </c>
    </row>
    <row r="191" spans="2:16" x14ac:dyDescent="0.2">
      <c r="C191" s="13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</row>
    <row r="192" spans="2:16" ht="12.75" x14ac:dyDescent="0.2">
      <c r="B192" s="158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</row>
    <row r="197" spans="3:16" x14ac:dyDescent="0.2">
      <c r="C197" s="139"/>
      <c r="D197" s="159"/>
      <c r="E197" s="159"/>
      <c r="F197" s="159"/>
      <c r="G197" s="159"/>
      <c r="H197" s="159"/>
      <c r="M197" s="159"/>
      <c r="N197" s="159"/>
      <c r="O197" s="159"/>
    </row>
    <row r="198" spans="3:16" x14ac:dyDescent="0.2"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</row>
    <row r="199" spans="3:16" x14ac:dyDescent="0.2"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</row>
    <row r="200" spans="3:16" x14ac:dyDescent="0.2"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</row>
    <row r="201" spans="3:16" x14ac:dyDescent="0.2"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</row>
    <row r="202" spans="3:16" x14ac:dyDescent="0.2"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</row>
    <row r="203" spans="3:16" x14ac:dyDescent="0.2"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</row>
    <row r="204" spans="3:16" x14ac:dyDescent="0.2"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</row>
    <row r="205" spans="3:16" x14ac:dyDescent="0.2"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</row>
    <row r="206" spans="3:16" x14ac:dyDescent="0.2"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</row>
    <row r="207" spans="3:16" x14ac:dyDescent="0.2"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</row>
    <row r="208" spans="3:16" x14ac:dyDescent="0.2"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</row>
    <row r="209" spans="4:16" x14ac:dyDescent="0.2"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</row>
    <row r="210" spans="4:16" x14ac:dyDescent="0.2"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</row>
    <row r="211" spans="4:16" x14ac:dyDescent="0.2"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</row>
    <row r="212" spans="4:16" x14ac:dyDescent="0.2"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</row>
    <row r="213" spans="4:16" x14ac:dyDescent="0.2"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</row>
    <row r="214" spans="4:16" x14ac:dyDescent="0.2"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</row>
    <row r="215" spans="4:16" x14ac:dyDescent="0.2"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</row>
    <row r="216" spans="4:16" x14ac:dyDescent="0.2"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</row>
    <row r="217" spans="4:16" x14ac:dyDescent="0.2"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</row>
    <row r="218" spans="4:16" x14ac:dyDescent="0.2"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</row>
    <row r="219" spans="4:16" x14ac:dyDescent="0.2"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</row>
    <row r="220" spans="4:16" x14ac:dyDescent="0.2"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</row>
    <row r="221" spans="4:16" x14ac:dyDescent="0.2"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</row>
    <row r="222" spans="4:16" x14ac:dyDescent="0.2"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</row>
    <row r="223" spans="4:16" x14ac:dyDescent="0.2"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</row>
    <row r="224" spans="4:16" x14ac:dyDescent="0.2"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</row>
    <row r="225" spans="4:16" x14ac:dyDescent="0.2"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</row>
    <row r="226" spans="4:16" x14ac:dyDescent="0.2"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</row>
    <row r="227" spans="4:16" x14ac:dyDescent="0.2"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</row>
    <row r="228" spans="4:16" x14ac:dyDescent="0.2"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</row>
    <row r="229" spans="4:16" x14ac:dyDescent="0.2"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</row>
    <row r="230" spans="4:16" x14ac:dyDescent="0.2"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</row>
    <row r="231" spans="4:16" x14ac:dyDescent="0.2"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</row>
    <row r="232" spans="4:16" x14ac:dyDescent="0.2"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</row>
    <row r="233" spans="4:16" x14ac:dyDescent="0.2"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</row>
    <row r="234" spans="4:16" x14ac:dyDescent="0.2"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</row>
    <row r="235" spans="4:16" x14ac:dyDescent="0.2"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</row>
    <row r="236" spans="4:16" x14ac:dyDescent="0.2"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</row>
    <row r="237" spans="4:16" x14ac:dyDescent="0.2"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</row>
    <row r="238" spans="4:16" x14ac:dyDescent="0.2"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</row>
    <row r="239" spans="4:16" x14ac:dyDescent="0.2"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</row>
    <row r="240" spans="4:16" x14ac:dyDescent="0.2"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</row>
    <row r="241" spans="4:16" x14ac:dyDescent="0.2"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</row>
    <row r="242" spans="4:16" x14ac:dyDescent="0.2"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</row>
    <row r="243" spans="4:16" x14ac:dyDescent="0.2"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</row>
    <row r="244" spans="4:16" x14ac:dyDescent="0.2"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</row>
    <row r="245" spans="4:16" x14ac:dyDescent="0.2"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</row>
    <row r="246" spans="4:16" x14ac:dyDescent="0.2"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</row>
    <row r="247" spans="4:16" x14ac:dyDescent="0.2"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</row>
    <row r="248" spans="4:16" x14ac:dyDescent="0.2"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</row>
    <row r="249" spans="4:16" x14ac:dyDescent="0.2"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</row>
    <row r="250" spans="4:16" x14ac:dyDescent="0.2"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</row>
    <row r="251" spans="4:16" x14ac:dyDescent="0.2"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</row>
    <row r="252" spans="4:16" x14ac:dyDescent="0.2"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</row>
    <row r="253" spans="4:16" x14ac:dyDescent="0.2"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</row>
    <row r="254" spans="4:16" x14ac:dyDescent="0.2"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</row>
    <row r="255" spans="4:16" x14ac:dyDescent="0.2"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</row>
    <row r="256" spans="4:16" x14ac:dyDescent="0.2"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</row>
    <row r="257" spans="4:16" x14ac:dyDescent="0.2"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</row>
    <row r="258" spans="4:16" x14ac:dyDescent="0.2"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</row>
    <row r="259" spans="4:16" x14ac:dyDescent="0.2"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</row>
    <row r="260" spans="4:16" x14ac:dyDescent="0.2"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</row>
    <row r="261" spans="4:16" x14ac:dyDescent="0.2"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</row>
    <row r="262" spans="4:16" x14ac:dyDescent="0.2"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</row>
    <row r="263" spans="4:16" x14ac:dyDescent="0.2"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</row>
    <row r="264" spans="4:16" x14ac:dyDescent="0.2"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</row>
    <row r="265" spans="4:16" x14ac:dyDescent="0.2"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</row>
    <row r="266" spans="4:16" x14ac:dyDescent="0.2"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</row>
    <row r="267" spans="4:16" x14ac:dyDescent="0.2"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</row>
    <row r="268" spans="4:16" x14ac:dyDescent="0.2"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</row>
    <row r="269" spans="4:16" x14ac:dyDescent="0.2"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</row>
    <row r="270" spans="4:16" x14ac:dyDescent="0.2"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</row>
    <row r="271" spans="4:16" x14ac:dyDescent="0.2"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</row>
    <row r="272" spans="4:16" x14ac:dyDescent="0.2"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</row>
    <row r="273" spans="4:16" x14ac:dyDescent="0.2"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</row>
    <row r="274" spans="4:16" x14ac:dyDescent="0.2"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</row>
    <row r="275" spans="4:16" x14ac:dyDescent="0.2"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</row>
    <row r="276" spans="4:16" x14ac:dyDescent="0.2"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</row>
    <row r="277" spans="4:16" x14ac:dyDescent="0.2"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</row>
    <row r="278" spans="4:16" x14ac:dyDescent="0.2"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</row>
    <row r="279" spans="4:16" x14ac:dyDescent="0.2"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</row>
    <row r="280" spans="4:16" x14ac:dyDescent="0.2"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</row>
    <row r="281" spans="4:16" x14ac:dyDescent="0.2"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</row>
    <row r="282" spans="4:16" x14ac:dyDescent="0.2"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</row>
    <row r="283" spans="4:16" x14ac:dyDescent="0.2"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</row>
    <row r="284" spans="4:16" x14ac:dyDescent="0.2"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</row>
    <row r="285" spans="4:16" x14ac:dyDescent="0.2"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</row>
    <row r="286" spans="4:16" x14ac:dyDescent="0.2"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</row>
    <row r="287" spans="4:16" x14ac:dyDescent="0.2"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</row>
    <row r="288" spans="4:16" x14ac:dyDescent="0.2"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</row>
    <row r="289" spans="4:16" x14ac:dyDescent="0.2"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</row>
    <row r="290" spans="4:16" x14ac:dyDescent="0.2"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</row>
    <row r="291" spans="4:16" x14ac:dyDescent="0.2"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</row>
    <row r="292" spans="4:16" x14ac:dyDescent="0.2"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</row>
    <row r="293" spans="4:16" x14ac:dyDescent="0.2"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</row>
    <row r="294" spans="4:16" x14ac:dyDescent="0.2"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</row>
    <row r="295" spans="4:16" x14ac:dyDescent="0.2"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</row>
    <row r="296" spans="4:16" x14ac:dyDescent="0.2"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</row>
    <row r="297" spans="4:16" x14ac:dyDescent="0.2"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</row>
    <row r="298" spans="4:16" x14ac:dyDescent="0.2"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</row>
    <row r="299" spans="4:16" x14ac:dyDescent="0.2"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</row>
    <row r="300" spans="4:16" x14ac:dyDescent="0.2"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</row>
    <row r="301" spans="4:16" x14ac:dyDescent="0.2"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</row>
    <row r="302" spans="4:16" x14ac:dyDescent="0.2"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</row>
    <row r="303" spans="4:16" x14ac:dyDescent="0.2"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</row>
    <row r="304" spans="4:16" x14ac:dyDescent="0.2"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</row>
    <row r="305" spans="4:16" x14ac:dyDescent="0.2"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</row>
    <row r="306" spans="4:16" x14ac:dyDescent="0.2"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</row>
    <row r="307" spans="4:16" x14ac:dyDescent="0.2"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</row>
    <row r="308" spans="4:16" x14ac:dyDescent="0.2"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</row>
    <row r="309" spans="4:16" x14ac:dyDescent="0.2"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</row>
    <row r="310" spans="4:16" x14ac:dyDescent="0.2"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</row>
    <row r="311" spans="4:16" x14ac:dyDescent="0.2"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</row>
    <row r="312" spans="4:16" x14ac:dyDescent="0.2"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</row>
    <row r="313" spans="4:16" x14ac:dyDescent="0.2"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</row>
    <row r="314" spans="4:16" x14ac:dyDescent="0.2"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</row>
    <row r="315" spans="4:16" x14ac:dyDescent="0.2"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</row>
    <row r="316" spans="4:16" x14ac:dyDescent="0.2"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</row>
    <row r="317" spans="4:16" x14ac:dyDescent="0.2"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</row>
    <row r="318" spans="4:16" x14ac:dyDescent="0.2"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</row>
    <row r="319" spans="4:16" x14ac:dyDescent="0.2"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</row>
    <row r="320" spans="4:16" x14ac:dyDescent="0.2"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</row>
    <row r="321" spans="4:16" x14ac:dyDescent="0.2"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</row>
    <row r="322" spans="4:16" x14ac:dyDescent="0.2"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</row>
    <row r="323" spans="4:16" x14ac:dyDescent="0.2"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</row>
    <row r="324" spans="4:16" x14ac:dyDescent="0.2"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</row>
    <row r="325" spans="4:16" x14ac:dyDescent="0.2"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</row>
    <row r="326" spans="4:16" x14ac:dyDescent="0.2"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</row>
    <row r="327" spans="4:16" x14ac:dyDescent="0.2"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</row>
    <row r="328" spans="4:16" x14ac:dyDescent="0.2"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</row>
    <row r="329" spans="4:16" x14ac:dyDescent="0.2"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</row>
    <row r="330" spans="4:16" x14ac:dyDescent="0.2"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</row>
    <row r="331" spans="4:16" x14ac:dyDescent="0.2"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</row>
    <row r="332" spans="4:16" x14ac:dyDescent="0.2"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</row>
    <row r="333" spans="4:16" x14ac:dyDescent="0.2"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</row>
    <row r="334" spans="4:16" x14ac:dyDescent="0.2"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</row>
    <row r="335" spans="4:16" x14ac:dyDescent="0.2"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</row>
    <row r="336" spans="4:16" x14ac:dyDescent="0.2"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</row>
    <row r="337" spans="4:16" x14ac:dyDescent="0.2"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</row>
    <row r="338" spans="4:16" x14ac:dyDescent="0.2"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</row>
    <row r="339" spans="4:16" x14ac:dyDescent="0.2"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</row>
    <row r="340" spans="4:16" x14ac:dyDescent="0.2"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</row>
    <row r="341" spans="4:16" x14ac:dyDescent="0.2"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</row>
    <row r="342" spans="4:16" x14ac:dyDescent="0.2"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</row>
    <row r="343" spans="4:16" x14ac:dyDescent="0.2"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</row>
    <row r="344" spans="4:16" x14ac:dyDescent="0.2"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</row>
    <row r="345" spans="4:16" x14ac:dyDescent="0.2"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</row>
    <row r="346" spans="4:16" x14ac:dyDescent="0.2"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</row>
    <row r="347" spans="4:16" x14ac:dyDescent="0.2"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</row>
    <row r="348" spans="4:16" x14ac:dyDescent="0.2"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</row>
    <row r="349" spans="4:16" x14ac:dyDescent="0.2"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</row>
    <row r="350" spans="4:16" x14ac:dyDescent="0.2"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</row>
    <row r="351" spans="4:16" x14ac:dyDescent="0.2"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</row>
    <row r="352" spans="4:16" x14ac:dyDescent="0.2"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</row>
    <row r="353" spans="4:16" x14ac:dyDescent="0.2"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</row>
    <row r="354" spans="4:16" x14ac:dyDescent="0.2"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</row>
    <row r="355" spans="4:16" x14ac:dyDescent="0.2"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</row>
    <row r="356" spans="4:16" x14ac:dyDescent="0.2"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</row>
    <row r="357" spans="4:16" x14ac:dyDescent="0.2"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</row>
    <row r="358" spans="4:16" x14ac:dyDescent="0.2"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</row>
    <row r="359" spans="4:16" x14ac:dyDescent="0.2"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</row>
    <row r="360" spans="4:16" x14ac:dyDescent="0.2"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</row>
    <row r="361" spans="4:16" x14ac:dyDescent="0.2"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</row>
    <row r="362" spans="4:16" x14ac:dyDescent="0.2"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</row>
    <row r="363" spans="4:16" x14ac:dyDescent="0.2"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</row>
    <row r="364" spans="4:16" x14ac:dyDescent="0.2"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</row>
    <row r="365" spans="4:16" x14ac:dyDescent="0.2"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</row>
    <row r="366" spans="4:16" x14ac:dyDescent="0.2"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</row>
    <row r="367" spans="4:16" x14ac:dyDescent="0.2"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</row>
    <row r="368" spans="4:16" x14ac:dyDescent="0.2"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</row>
    <row r="369" spans="4:16" x14ac:dyDescent="0.2"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</row>
    <row r="370" spans="4:16" x14ac:dyDescent="0.2"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</row>
    <row r="371" spans="4:16" x14ac:dyDescent="0.2"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</row>
    <row r="372" spans="4:16" x14ac:dyDescent="0.2"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</row>
    <row r="373" spans="4:16" x14ac:dyDescent="0.2"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</row>
    <row r="374" spans="4:16" x14ac:dyDescent="0.2"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</row>
    <row r="375" spans="4:16" x14ac:dyDescent="0.2"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</row>
    <row r="376" spans="4:16" x14ac:dyDescent="0.2"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</row>
    <row r="377" spans="4:16" x14ac:dyDescent="0.2"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</row>
    <row r="378" spans="4:16" x14ac:dyDescent="0.2"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</row>
    <row r="379" spans="4:16" x14ac:dyDescent="0.2"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</row>
    <row r="380" spans="4:16" x14ac:dyDescent="0.2"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</row>
    <row r="381" spans="4:16" x14ac:dyDescent="0.2"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</row>
    <row r="382" spans="4:16" x14ac:dyDescent="0.2"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</row>
    <row r="383" spans="4:16" x14ac:dyDescent="0.2"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</row>
    <row r="384" spans="4:16" x14ac:dyDescent="0.2"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</row>
    <row r="385" spans="4:16" x14ac:dyDescent="0.2"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</row>
    <row r="386" spans="4:16" x14ac:dyDescent="0.2"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</row>
    <row r="387" spans="4:16" x14ac:dyDescent="0.2"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</row>
    <row r="388" spans="4:16" x14ac:dyDescent="0.2"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</row>
    <row r="389" spans="4:16" x14ac:dyDescent="0.2"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</row>
    <row r="390" spans="4:16" x14ac:dyDescent="0.2"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</row>
    <row r="391" spans="4:16" x14ac:dyDescent="0.2"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</row>
    <row r="392" spans="4:16" x14ac:dyDescent="0.2"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</row>
    <row r="393" spans="4:16" x14ac:dyDescent="0.2"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</row>
    <row r="394" spans="4:16" x14ac:dyDescent="0.2"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</row>
    <row r="395" spans="4:16" x14ac:dyDescent="0.2"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</row>
    <row r="396" spans="4:16" x14ac:dyDescent="0.2"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</row>
    <row r="397" spans="4:16" x14ac:dyDescent="0.2"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</row>
    <row r="398" spans="4:16" x14ac:dyDescent="0.2"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</row>
    <row r="399" spans="4:16" x14ac:dyDescent="0.2"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</row>
    <row r="400" spans="4:16" x14ac:dyDescent="0.2"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</row>
    <row r="401" spans="4:16" x14ac:dyDescent="0.2"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</row>
    <row r="402" spans="4:16" x14ac:dyDescent="0.2"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</row>
    <row r="403" spans="4:16" x14ac:dyDescent="0.2"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</row>
    <row r="404" spans="4:16" x14ac:dyDescent="0.2"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</row>
    <row r="405" spans="4:16" x14ac:dyDescent="0.2"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</row>
    <row r="406" spans="4:16" x14ac:dyDescent="0.2"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</row>
    <row r="407" spans="4:16" x14ac:dyDescent="0.2"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</row>
    <row r="408" spans="4:16" x14ac:dyDescent="0.2"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</row>
    <row r="409" spans="4:16" x14ac:dyDescent="0.2"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</row>
    <row r="410" spans="4:16" x14ac:dyDescent="0.2"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</row>
    <row r="411" spans="4:16" x14ac:dyDescent="0.2"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</row>
    <row r="412" spans="4:16" x14ac:dyDescent="0.2"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</row>
    <row r="413" spans="4:16" x14ac:dyDescent="0.2"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</row>
    <row r="414" spans="4:16" x14ac:dyDescent="0.2"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</row>
    <row r="415" spans="4:16" x14ac:dyDescent="0.2"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</row>
    <row r="416" spans="4:16" x14ac:dyDescent="0.2"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</row>
    <row r="417" spans="4:16" x14ac:dyDescent="0.2"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</row>
    <row r="418" spans="4:16" x14ac:dyDescent="0.2"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</row>
    <row r="419" spans="4:16" x14ac:dyDescent="0.2"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</row>
    <row r="420" spans="4:16" x14ac:dyDescent="0.2"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</row>
    <row r="421" spans="4:16" x14ac:dyDescent="0.2"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</row>
    <row r="422" spans="4:16" x14ac:dyDescent="0.2"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</row>
    <row r="423" spans="4:16" x14ac:dyDescent="0.2"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</row>
    <row r="424" spans="4:16" x14ac:dyDescent="0.2"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</row>
    <row r="425" spans="4:16" x14ac:dyDescent="0.2"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</row>
    <row r="426" spans="4:16" x14ac:dyDescent="0.2"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</row>
    <row r="427" spans="4:16" x14ac:dyDescent="0.2"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</row>
    <row r="428" spans="4:16" x14ac:dyDescent="0.2"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</row>
    <row r="429" spans="4:16" x14ac:dyDescent="0.2"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</row>
    <row r="430" spans="4:16" x14ac:dyDescent="0.2"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</row>
    <row r="431" spans="4:16" x14ac:dyDescent="0.2"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</row>
    <row r="432" spans="4:16" x14ac:dyDescent="0.2"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</row>
    <row r="433" spans="4:16" x14ac:dyDescent="0.2"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</row>
    <row r="434" spans="4:16" x14ac:dyDescent="0.2"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</row>
    <row r="435" spans="4:16" x14ac:dyDescent="0.2"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</row>
    <row r="436" spans="4:16" x14ac:dyDescent="0.2"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</row>
    <row r="437" spans="4:16" x14ac:dyDescent="0.2"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</row>
    <row r="438" spans="4:16" x14ac:dyDescent="0.2"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</row>
    <row r="439" spans="4:16" x14ac:dyDescent="0.2"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</row>
    <row r="440" spans="4:16" x14ac:dyDescent="0.2"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</row>
    <row r="441" spans="4:16" x14ac:dyDescent="0.2"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</row>
    <row r="442" spans="4:16" x14ac:dyDescent="0.2"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</row>
    <row r="443" spans="4:16" x14ac:dyDescent="0.2"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</row>
    <row r="444" spans="4:16" x14ac:dyDescent="0.2"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</row>
    <row r="445" spans="4:16" x14ac:dyDescent="0.2"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</row>
    <row r="446" spans="4:16" x14ac:dyDescent="0.2"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</row>
    <row r="447" spans="4:16" x14ac:dyDescent="0.2"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</row>
    <row r="448" spans="4:16" x14ac:dyDescent="0.2"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</row>
    <row r="449" spans="4:16" x14ac:dyDescent="0.2"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</row>
    <row r="450" spans="4:16" x14ac:dyDescent="0.2"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</row>
    <row r="451" spans="4:16" x14ac:dyDescent="0.2"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</row>
    <row r="452" spans="4:16" x14ac:dyDescent="0.2"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</row>
    <row r="453" spans="4:16" x14ac:dyDescent="0.2"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</row>
    <row r="454" spans="4:16" x14ac:dyDescent="0.2"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</row>
    <row r="455" spans="4:16" x14ac:dyDescent="0.2"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</row>
    <row r="456" spans="4:16" x14ac:dyDescent="0.2"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</row>
    <row r="457" spans="4:16" x14ac:dyDescent="0.2"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</row>
    <row r="458" spans="4:16" x14ac:dyDescent="0.2"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</row>
    <row r="459" spans="4:16" x14ac:dyDescent="0.2"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</row>
    <row r="460" spans="4:16" x14ac:dyDescent="0.2"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</row>
    <row r="461" spans="4:16" x14ac:dyDescent="0.2"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</row>
    <row r="462" spans="4:16" x14ac:dyDescent="0.2"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</row>
    <row r="463" spans="4:16" x14ac:dyDescent="0.2"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</row>
    <row r="464" spans="4:16" x14ac:dyDescent="0.2"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</row>
    <row r="465" spans="4:16" x14ac:dyDescent="0.2"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</row>
    <row r="466" spans="4:16" x14ac:dyDescent="0.2"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</row>
    <row r="467" spans="4:16" x14ac:dyDescent="0.2"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</row>
    <row r="468" spans="4:16" x14ac:dyDescent="0.2"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</row>
    <row r="469" spans="4:16" x14ac:dyDescent="0.2"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</row>
    <row r="470" spans="4:16" x14ac:dyDescent="0.2"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</row>
    <row r="471" spans="4:16" x14ac:dyDescent="0.2"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</row>
    <row r="472" spans="4:16" x14ac:dyDescent="0.2">
      <c r="I472" s="159"/>
      <c r="J472" s="159"/>
      <c r="K472" s="159"/>
      <c r="L472" s="159"/>
      <c r="M472" s="159"/>
      <c r="N472" s="159"/>
      <c r="O472" s="1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269</v>
      </c>
      <c r="E3" s="57" t="s">
        <v>270</v>
      </c>
      <c r="F3" s="57" t="s">
        <v>271</v>
      </c>
      <c r="G3" s="57" t="s">
        <v>272</v>
      </c>
      <c r="H3" s="53" t="s">
        <v>273</v>
      </c>
      <c r="I3" s="53" t="s">
        <v>274</v>
      </c>
      <c r="J3" s="53" t="s">
        <v>275</v>
      </c>
      <c r="K3" s="53" t="s">
        <v>276</v>
      </c>
      <c r="L3" s="53" t="s">
        <v>277</v>
      </c>
      <c r="M3" s="53" t="s">
        <v>278</v>
      </c>
      <c r="N3" s="53" t="s">
        <v>279</v>
      </c>
      <c r="O3" s="53" t="s">
        <v>280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-15000</v>
      </c>
      <c r="J12" s="89">
        <v>-2500</v>
      </c>
      <c r="K12" s="89">
        <v>0</v>
      </c>
      <c r="L12" s="89">
        <v>0</v>
      </c>
      <c r="M12" s="89">
        <v>0</v>
      </c>
      <c r="N12" s="89">
        <v>0</v>
      </c>
      <c r="O12" s="89">
        <v>-17500</v>
      </c>
      <c r="P12" s="89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89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25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1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202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203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204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205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206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207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208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209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210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211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212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3">
        <v>367454.04</v>
      </c>
      <c r="E62" s="83">
        <v>295507.49852999998</v>
      </c>
      <c r="F62" s="83">
        <v>480677.24832999997</v>
      </c>
      <c r="G62" s="83">
        <v>345825.57007999998</v>
      </c>
      <c r="H62" s="83">
        <v>353620.74283</v>
      </c>
      <c r="I62" s="115">
        <v>424608.84908999997</v>
      </c>
      <c r="J62" s="83">
        <v>232098.63813000001</v>
      </c>
      <c r="K62" s="83">
        <v>315627.95055000001</v>
      </c>
      <c r="L62" s="83">
        <v>446866.13964999997</v>
      </c>
      <c r="M62" s="83">
        <v>388717.90652999998</v>
      </c>
      <c r="N62" s="83">
        <v>388105.26264999999</v>
      </c>
      <c r="O62" s="83">
        <v>328640.66109999997</v>
      </c>
      <c r="P62" s="83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213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5"/>
      <c r="C77" s="78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25">
      <c r="A78" s="9"/>
      <c r="B78" s="79"/>
      <c r="C78" s="80" t="s">
        <v>199</v>
      </c>
      <c r="D78" s="81">
        <v>476908.255</v>
      </c>
      <c r="E78" s="81">
        <v>485295.78229999996</v>
      </c>
      <c r="F78" s="81">
        <v>415110.41310000001</v>
      </c>
      <c r="G78" s="81">
        <v>472836.64399999997</v>
      </c>
      <c r="H78" s="81">
        <v>393839.4767</v>
      </c>
      <c r="I78" s="103">
        <v>447405.33733999997</v>
      </c>
      <c r="J78" s="81">
        <v>572927.64112000004</v>
      </c>
      <c r="K78" s="81">
        <v>509831.63429999998</v>
      </c>
      <c r="L78" s="81">
        <v>525277.36229999992</v>
      </c>
      <c r="M78" s="81">
        <v>501828.75478999998</v>
      </c>
      <c r="N78" s="81">
        <v>547994.80938999995</v>
      </c>
      <c r="O78" s="81">
        <v>500411.26824</v>
      </c>
      <c r="P78" s="81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0" t="s">
        <v>215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16"/>
      <c r="E101" s="116"/>
      <c r="F101" s="11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8" t="s">
        <v>216</v>
      </c>
      <c r="C104" s="42" t="s">
        <v>122</v>
      </c>
      <c r="D104" s="104">
        <v>324387.64600000001</v>
      </c>
      <c r="E104" s="104">
        <v>258193.11008000001</v>
      </c>
      <c r="F104" s="104">
        <v>236180.14700999999</v>
      </c>
      <c r="G104" s="43">
        <v>213163.8334</v>
      </c>
      <c r="H104" s="43">
        <v>162367.155</v>
      </c>
      <c r="I104" s="10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8" t="s">
        <v>217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8" t="s">
        <v>218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8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8" t="s">
        <v>219</v>
      </c>
      <c r="C111" s="90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04">
        <v>870084.89377999993</v>
      </c>
      <c r="J111" s="43">
        <v>843890.54298999999</v>
      </c>
      <c r="K111" s="91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8" t="s">
        <v>220</v>
      </c>
      <c r="C112" s="44" t="s">
        <v>221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8" t="s">
        <v>222</v>
      </c>
      <c r="C113" s="90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0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8" t="s">
        <v>223</v>
      </c>
      <c r="C114" s="44" t="s">
        <v>224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8" t="s">
        <v>225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8" t="s">
        <v>226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8" t="s">
        <v>227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8" t="s">
        <v>228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8" t="s">
        <v>229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8" t="s">
        <v>230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8" t="s">
        <v>232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117">
        <v>0</v>
      </c>
      <c r="E142" s="117">
        <v>0</v>
      </c>
      <c r="F142" s="117">
        <v>22163.404999999999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23093.815999999999</v>
      </c>
      <c r="M142" s="117">
        <v>0</v>
      </c>
      <c r="N142" s="117">
        <v>316.815</v>
      </c>
      <c r="O142" s="117">
        <v>0</v>
      </c>
      <c r="P142" s="97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0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8" t="s">
        <v>236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8" t="s">
        <v>237</v>
      </c>
      <c r="C150" s="10" t="s">
        <v>238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8" t="s">
        <v>239</v>
      </c>
      <c r="C151" s="10" t="s">
        <v>240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241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8" t="s">
        <v>242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8" t="s">
        <v>243</v>
      </c>
      <c r="C159" s="10" t="s">
        <v>244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8" t="s">
        <v>245</v>
      </c>
      <c r="C160" s="10" t="s">
        <v>159</v>
      </c>
      <c r="D160" s="105">
        <v>20499.936000000002</v>
      </c>
      <c r="E160" s="105">
        <v>12778.779</v>
      </c>
      <c r="F160" s="105">
        <v>15730.982</v>
      </c>
      <c r="G160" s="105">
        <v>28857.172999999999</v>
      </c>
      <c r="H160" s="105">
        <v>32502.851999999999</v>
      </c>
      <c r="I160" s="106">
        <v>40853.550999999999</v>
      </c>
      <c r="J160" s="105">
        <v>40751.748</v>
      </c>
      <c r="K160" s="106">
        <v>38032.374000000003</v>
      </c>
      <c r="L160" s="105">
        <v>32003.859999999997</v>
      </c>
      <c r="M160" s="105">
        <v>18290.403999999999</v>
      </c>
      <c r="N160" s="105">
        <v>15649.172550000001</v>
      </c>
      <c r="O160" s="10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98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4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0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0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246</v>
      </c>
      <c r="C170" s="10" t="s">
        <v>247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99" t="s">
        <v>250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8" t="s">
        <v>251</v>
      </c>
      <c r="C174" s="100" t="s">
        <v>252</v>
      </c>
      <c r="D174" s="118">
        <v>1170399.4550000001</v>
      </c>
      <c r="E174" s="118">
        <v>468925.90399999998</v>
      </c>
      <c r="F174" s="118">
        <v>524483.29599999997</v>
      </c>
      <c r="G174" s="118">
        <v>930666.53700000001</v>
      </c>
      <c r="H174" s="118">
        <v>546749.11499999999</v>
      </c>
      <c r="I174" s="119">
        <v>741424.02399999998</v>
      </c>
      <c r="J174" s="118">
        <v>948495.5</v>
      </c>
      <c r="K174" s="118">
        <v>732440.95799999998</v>
      </c>
      <c r="L174" s="118">
        <v>578316.41899999999</v>
      </c>
      <c r="M174" s="118">
        <v>807715.72400000005</v>
      </c>
      <c r="N174" s="118">
        <v>522051.06400000001</v>
      </c>
      <c r="O174" s="118">
        <v>474867.02299999999</v>
      </c>
      <c r="P174" s="118">
        <f t="shared" si="3"/>
        <v>8446535.0189999994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-433.55099999999999</v>
      </c>
      <c r="E175" s="81">
        <v>-86.91</v>
      </c>
      <c r="F175" s="81">
        <v>-254.857</v>
      </c>
      <c r="G175" s="81">
        <v>-40.238140000000001</v>
      </c>
      <c r="H175" s="81">
        <v>-589.82073000000003</v>
      </c>
      <c r="I175" s="103">
        <v>-194.30727999999999</v>
      </c>
      <c r="J175" s="81">
        <v>-1028.3499999999999</v>
      </c>
      <c r="K175" s="81">
        <v>-1676.6244899999999</v>
      </c>
      <c r="L175" s="81">
        <v>-473.55590999999998</v>
      </c>
      <c r="M175" s="81">
        <v>-1119.2791599999998</v>
      </c>
      <c r="N175" s="81">
        <v>-277.98223999999999</v>
      </c>
      <c r="O175" s="81">
        <v>-78.926360000000102</v>
      </c>
      <c r="P175" s="120">
        <f t="shared" si="3"/>
        <v>-6254.4023100000004</v>
      </c>
    </row>
    <row r="176" spans="2:16" ht="12" customHeight="1" thickBot="1" x14ac:dyDescent="0.25">
      <c r="B176" s="75"/>
      <c r="C176" s="76"/>
      <c r="D176" s="81"/>
      <c r="E176" s="81"/>
      <c r="F176" s="81"/>
      <c r="G176" s="81"/>
      <c r="H176" s="81"/>
      <c r="I176" s="103"/>
      <c r="J176" s="81"/>
      <c r="K176" s="81"/>
      <c r="L176" s="81"/>
      <c r="M176" s="81"/>
      <c r="N176" s="81"/>
      <c r="O176" s="81"/>
      <c r="P176" s="77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2</vt:i4>
      </vt:variant>
    </vt:vector>
  </HeadingPairs>
  <TitlesOfParts>
    <vt:vector size="6" baseType="lpstr">
      <vt:lpstr>Stamdata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Sebastian Vandal Carlsen</cp:lastModifiedBy>
  <cp:lastPrinted>2018-05-03T14:58:13Z</cp:lastPrinted>
  <dcterms:created xsi:type="dcterms:W3CDTF">2004-09-22T13:54:51Z</dcterms:created>
  <dcterms:modified xsi:type="dcterms:W3CDTF">2020-08-07T11:41:58Z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